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an\Desktop\"/>
    </mc:Choice>
  </mc:AlternateContent>
  <xr:revisionPtr revIDLastSave="0" documentId="8_{029BC875-2F3B-45EE-BF77-4ED0B4B50796}" xr6:coauthVersionLast="47" xr6:coauthVersionMax="47" xr10:uidLastSave="{00000000-0000-0000-0000-000000000000}"/>
  <bookViews>
    <workbookView xWindow="-110" yWindow="-110" windowWidth="19420" windowHeight="10420" tabRatio="807" xr2:uid="{727C905C-B0AC-4C7B-8578-0981BD625A7A}"/>
  </bookViews>
  <sheets>
    <sheet name="損益分岐点売上高_2" sheetId="6" r:id="rId1"/>
  </sheets>
  <definedNames>
    <definedName name="_xlnm.Print_Area" localSheetId="0">損益分岐点売上高_2!$A$2:$H$45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6" l="1"/>
  <c r="D40" i="6" s="1"/>
  <c r="G33" i="6"/>
  <c r="D33" i="6"/>
  <c r="D29" i="6"/>
  <c r="D31" i="6" s="1"/>
  <c r="D32" i="6" s="1"/>
  <c r="D28" i="6"/>
  <c r="D42" i="6" s="1"/>
  <c r="D23" i="6"/>
  <c r="D22" i="6"/>
  <c r="D26" i="6" l="1"/>
  <c r="E40" i="6" l="1"/>
  <c r="D41" i="6" s="1"/>
  <c r="D43" i="6" s="1"/>
  <c r="D44" i="6" s="1"/>
  <c r="D34" i="6"/>
</calcChain>
</file>

<file path=xl/sharedStrings.xml><?xml version="1.0" encoding="utf-8"?>
<sst xmlns="http://schemas.openxmlformats.org/spreadsheetml/2006/main" count="51" uniqueCount="48">
  <si>
    <t>↓　枠内　青い色付き部分に数値を入れてください</t>
    <rPh sb="2" eb="4">
      <t>ワクナイ</t>
    </rPh>
    <rPh sb="5" eb="6">
      <t>アオ</t>
    </rPh>
    <rPh sb="7" eb="9">
      <t>イロツ</t>
    </rPh>
    <rPh sb="10" eb="12">
      <t>ブブン</t>
    </rPh>
    <rPh sb="13" eb="15">
      <t>スウチ</t>
    </rPh>
    <rPh sb="16" eb="17">
      <t>イ</t>
    </rPh>
    <phoneticPr fontId="2"/>
  </si>
  <si>
    <t>売上高</t>
    <rPh sb="0" eb="3">
      <t>ウリアゲダカ</t>
    </rPh>
    <phoneticPr fontId="2"/>
  </si>
  <si>
    <t>固定費</t>
    <rPh sb="0" eb="3">
      <t>コテイヒ</t>
    </rPh>
    <phoneticPr fontId="2"/>
  </si>
  <si>
    <t>変動費</t>
    <rPh sb="0" eb="3">
      <t>ヘンドウヒ</t>
    </rPh>
    <phoneticPr fontId="2"/>
  </si>
  <si>
    <t>売上総利益</t>
    <rPh sb="0" eb="5">
      <t>ウリアゲソウリエキ</t>
    </rPh>
    <phoneticPr fontId="2"/>
  </si>
  <si>
    <t>　販管費</t>
    <rPh sb="1" eb="4">
      <t>ハンカンヒ</t>
    </rPh>
    <phoneticPr fontId="2"/>
  </si>
  <si>
    <t>営業利益</t>
    <rPh sb="0" eb="4">
      <t>エイギョウリエキ</t>
    </rPh>
    <phoneticPr fontId="2"/>
  </si>
  <si>
    <t>限界利益</t>
    <rPh sb="0" eb="4">
      <t>ゲンカイリ</t>
    </rPh>
    <phoneticPr fontId="2"/>
  </si>
  <si>
    <t>　限界利益率</t>
    <rPh sb="1" eb="5">
      <t>ゲンカ</t>
    </rPh>
    <rPh sb="5" eb="6">
      <t>リツ</t>
    </rPh>
    <phoneticPr fontId="2"/>
  </si>
  <si>
    <t>損益分岐点売上高</t>
    <rPh sb="0" eb="8">
      <t>ソンエ</t>
    </rPh>
    <phoneticPr fontId="2"/>
  </si>
  <si>
    <t>　仕入原価</t>
    <rPh sb="1" eb="3">
      <t>シイレ</t>
    </rPh>
    <rPh sb="3" eb="5">
      <t>ゲンカ</t>
    </rPh>
    <phoneticPr fontId="2"/>
  </si>
  <si>
    <t>●計算フォーム　（簡易</t>
    <rPh sb="1" eb="3">
      <t>ケイサン</t>
    </rPh>
    <rPh sb="9" eb="11">
      <t>カンイ</t>
    </rPh>
    <phoneticPr fontId="2"/>
  </si>
  <si>
    <t>※検算 損益分岐点売上高×限界利益率ー固定費</t>
    <rPh sb="1" eb="3">
      <t>ケンザン</t>
    </rPh>
    <rPh sb="4" eb="6">
      <t>ソンエキ</t>
    </rPh>
    <rPh sb="6" eb="9">
      <t>ブンキテン</t>
    </rPh>
    <rPh sb="9" eb="11">
      <t>ウリアゲ</t>
    </rPh>
    <rPh sb="11" eb="12">
      <t>ダカ</t>
    </rPh>
    <rPh sb="13" eb="17">
      <t>ゲン</t>
    </rPh>
    <rPh sb="17" eb="18">
      <t>リツ</t>
    </rPh>
    <rPh sb="19" eb="22">
      <t>コテイヒ</t>
    </rPh>
    <phoneticPr fontId="2"/>
  </si>
  <si>
    <t>◆損益分岐点 分析の応用１．　安全余裕率</t>
    <rPh sb="1" eb="3">
      <t>ソンエキ</t>
    </rPh>
    <rPh sb="3" eb="6">
      <t>ブンキテン</t>
    </rPh>
    <rPh sb="7" eb="9">
      <t>ブンセキ</t>
    </rPh>
    <rPh sb="10" eb="12">
      <t>オウヨウ</t>
    </rPh>
    <phoneticPr fontId="2"/>
  </si>
  <si>
    <t>損益分岐点売上高　＝　利益がプラスマイナスゼロになる売上高のこと</t>
    <phoneticPr fontId="2"/>
  </si>
  <si>
    <t>　　人件費など固定費分</t>
    <rPh sb="2" eb="5">
      <t>ジンケンヒ</t>
    </rPh>
    <rPh sb="7" eb="10">
      <t>コテイヒ</t>
    </rPh>
    <rPh sb="10" eb="11">
      <t>ブン</t>
    </rPh>
    <phoneticPr fontId="2"/>
  </si>
  <si>
    <t>　　荷造・運送費など、変動費分</t>
    <rPh sb="2" eb="4">
      <t>ニヅクリ</t>
    </rPh>
    <rPh sb="5" eb="8">
      <t>ウンソウヒ</t>
    </rPh>
    <rPh sb="11" eb="14">
      <t>ヘンドウヒ</t>
    </rPh>
    <rPh sb="14" eb="15">
      <t>ブン</t>
    </rPh>
    <phoneticPr fontId="2"/>
  </si>
  <si>
    <t>安全余裕率</t>
    <rPh sb="0" eb="5">
      <t>アンゼンヨユウリツ</t>
    </rPh>
    <phoneticPr fontId="2"/>
  </si>
  <si>
    <t>10％未満</t>
    <rPh sb="3" eb="5">
      <t>ミマン</t>
    </rPh>
    <phoneticPr fontId="2"/>
  </si>
  <si>
    <t>10～20％</t>
    <phoneticPr fontId="2"/>
  </si>
  <si>
    <t>20～30％</t>
    <phoneticPr fontId="2"/>
  </si>
  <si>
    <t>30％～</t>
    <phoneticPr fontId="2"/>
  </si>
  <si>
    <t>※　安全余裕率50％とは、</t>
    <rPh sb="2" eb="7">
      <t>アン</t>
    </rPh>
    <phoneticPr fontId="2"/>
  </si>
  <si>
    <t>　　 売上高が50％減少したら利益が0になる</t>
    <phoneticPr fontId="2"/>
  </si>
  <si>
    <t>　　 という意味</t>
    <rPh sb="6" eb="8">
      <t>イミ</t>
    </rPh>
    <phoneticPr fontId="2"/>
  </si>
  <si>
    <t>危険、要改善</t>
    <rPh sb="0" eb="2">
      <t>キケン</t>
    </rPh>
    <rPh sb="3" eb="6">
      <t>ヨウカイゼン</t>
    </rPh>
    <phoneticPr fontId="2"/>
  </si>
  <si>
    <t>良</t>
    <rPh sb="0" eb="1">
      <t>リョウ</t>
    </rPh>
    <phoneticPr fontId="2"/>
  </si>
  <si>
    <t>優</t>
    <rPh sb="0" eb="1">
      <t>ユウ</t>
    </rPh>
    <phoneticPr fontId="2"/>
  </si>
  <si>
    <t>標準</t>
    <rPh sb="0" eb="2">
      <t>ヒョウジュン</t>
    </rPh>
    <phoneticPr fontId="2"/>
  </si>
  <si>
    <t>↑　売上高が6.7％下がったら利益は0になる</t>
    <rPh sb="2" eb="5">
      <t>ウリアゲダカ</t>
    </rPh>
    <rPh sb="10" eb="11">
      <t>サ</t>
    </rPh>
    <rPh sb="15" eb="17">
      <t>リエキ</t>
    </rPh>
    <phoneticPr fontId="2"/>
  </si>
  <si>
    <t>安全余裕率　＝　売上高があと◯％下がると赤字にはなる。など、赤字転落までの目安がわかる</t>
    <rPh sb="0" eb="5">
      <t>アンゼン</t>
    </rPh>
    <rPh sb="30" eb="34">
      <t>アカジテンラク</t>
    </rPh>
    <rPh sb="37" eb="39">
      <t>メヤス</t>
    </rPh>
    <phoneticPr fontId="2"/>
  </si>
  <si>
    <t>◆損益分岐点 分析の応用２．　目標利益に必要な売上高の算出</t>
    <rPh sb="1" eb="3">
      <t>ソンエキ</t>
    </rPh>
    <rPh sb="3" eb="6">
      <t>ブンキテン</t>
    </rPh>
    <rPh sb="7" eb="9">
      <t>ブンセキ</t>
    </rPh>
    <rPh sb="10" eb="12">
      <t>オウヨウ</t>
    </rPh>
    <rPh sb="15" eb="17">
      <t>モクヒョウ</t>
    </rPh>
    <rPh sb="17" eb="19">
      <t>リエキ</t>
    </rPh>
    <rPh sb="20" eb="22">
      <t>ヒツヨウ</t>
    </rPh>
    <rPh sb="23" eb="26">
      <t>ウリアゲダカ</t>
    </rPh>
    <rPh sb="27" eb="29">
      <t>サンシュツ</t>
    </rPh>
    <phoneticPr fontId="2"/>
  </si>
  <si>
    <t>安全余裕率の目安　</t>
    <rPh sb="0" eb="5">
      <t>アン</t>
    </rPh>
    <rPh sb="6" eb="8">
      <t>メヤス</t>
    </rPh>
    <phoneticPr fontId="2"/>
  </si>
  <si>
    <t>（業種によって異なるのであくまで目安）</t>
    <phoneticPr fontId="2"/>
  </si>
  <si>
    <t>損益分岐点 分析の応用で、目標とする利益に必要な売上高を計算することができます。</t>
    <rPh sb="0" eb="5">
      <t>s</t>
    </rPh>
    <rPh sb="6" eb="8">
      <t>ブンセキ</t>
    </rPh>
    <rPh sb="9" eb="11">
      <t>オウヨウ</t>
    </rPh>
    <rPh sb="13" eb="15">
      <t>モクヒョウ</t>
    </rPh>
    <rPh sb="18" eb="20">
      <t>リエキ</t>
    </rPh>
    <rPh sb="21" eb="23">
      <t>ヒツヨウ</t>
    </rPh>
    <rPh sb="24" eb="27">
      <t>ウリア</t>
    </rPh>
    <rPh sb="28" eb="30">
      <t>ケイサン</t>
    </rPh>
    <phoneticPr fontId="2"/>
  </si>
  <si>
    <t>予算を立てる際の目安に、活用してみてください。</t>
    <rPh sb="0" eb="2">
      <t>ヨサン</t>
    </rPh>
    <rPh sb="3" eb="4">
      <t>タ</t>
    </rPh>
    <rPh sb="6" eb="7">
      <t>サイ</t>
    </rPh>
    <rPh sb="8" eb="10">
      <t>メヤス</t>
    </rPh>
    <rPh sb="12" eb="14">
      <t>カツヨウ</t>
    </rPh>
    <phoneticPr fontId="2"/>
  </si>
  <si>
    <t>目標とする営業利益</t>
    <rPh sb="0" eb="2">
      <t>モクヒョウ</t>
    </rPh>
    <rPh sb="5" eb="9">
      <t>エイギョウリエキ</t>
    </rPh>
    <phoneticPr fontId="2"/>
  </si>
  <si>
    <t>↓　検算</t>
    <rPh sb="2" eb="4">
      <t>ケンザン</t>
    </rPh>
    <phoneticPr fontId="2"/>
  </si>
  <si>
    <t>必要売上高</t>
    <rPh sb="0" eb="2">
      <t>ヒツヨウ</t>
    </rPh>
    <rPh sb="2" eb="5">
      <t>ウリアゲダカ</t>
    </rPh>
    <phoneticPr fontId="2"/>
  </si>
  <si>
    <t>　変動費</t>
    <rPh sb="1" eb="4">
      <t>ヘンドウヒ</t>
    </rPh>
    <phoneticPr fontId="2"/>
  </si>
  <si>
    <t>　固定費</t>
    <rPh sb="1" eb="4">
      <t>コテイヒ</t>
    </rPh>
    <phoneticPr fontId="2"/>
  </si>
  <si>
    <t>　費用　計</t>
    <rPh sb="1" eb="3">
      <t>ヒヨウ</t>
    </rPh>
    <rPh sb="4" eb="5">
      <t>ケイ</t>
    </rPh>
    <phoneticPr fontId="2"/>
  </si>
  <si>
    <t>目標利益</t>
    <rPh sb="0" eb="2">
      <t>モクヒョウ</t>
    </rPh>
    <rPh sb="2" eb="4">
      <t>リエキ</t>
    </rPh>
    <phoneticPr fontId="2"/>
  </si>
  <si>
    <t>必要な売上高の算出</t>
    <rPh sb="0" eb="2">
      <t>ヒツヨウ</t>
    </rPh>
    <rPh sb="3" eb="6">
      <t>ウリアゲダカ</t>
    </rPh>
    <rPh sb="7" eb="9">
      <t>サンシュツ</t>
    </rPh>
    <phoneticPr fontId="2"/>
  </si>
  <si>
    <t>　→　売上高の増減と連動する</t>
    <rPh sb="3" eb="5">
      <t>ウリアゲ</t>
    </rPh>
    <rPh sb="5" eb="6">
      <t>ダカ</t>
    </rPh>
    <rPh sb="7" eb="9">
      <t>ゾウゲン</t>
    </rPh>
    <rPh sb="10" eb="12">
      <t>レンドウ</t>
    </rPh>
    <phoneticPr fontId="2"/>
  </si>
  <si>
    <t>　→　一定額で固定</t>
    <rPh sb="3" eb="5">
      <t>イッテイ</t>
    </rPh>
    <rPh sb="5" eb="6">
      <t>ガク</t>
    </rPh>
    <rPh sb="7" eb="9">
      <t>コテイ</t>
    </rPh>
    <phoneticPr fontId="2"/>
  </si>
  <si>
    <t>安全余裕率　計算式： （売上高 － 損益分岐点売上高）÷ 売上高</t>
    <rPh sb="0" eb="5">
      <t>アン</t>
    </rPh>
    <rPh sb="6" eb="9">
      <t>ケイサンシキ</t>
    </rPh>
    <phoneticPr fontId="2"/>
  </si>
  <si>
    <t>必要売上高の算出　計算式： （固定費 ＋ 目標とする利益額） ÷ 限界利益率</t>
    <rPh sb="0" eb="2">
      <t>ヒツヨウ</t>
    </rPh>
    <rPh sb="2" eb="5">
      <t>ウリア</t>
    </rPh>
    <rPh sb="6" eb="8">
      <t>サンシュツ</t>
    </rPh>
    <rPh sb="9" eb="12">
      <t>ケイサンシキ</t>
    </rPh>
    <rPh sb="15" eb="18">
      <t>コテイヒ</t>
    </rPh>
    <rPh sb="21" eb="23">
      <t>モクヒョウ</t>
    </rPh>
    <rPh sb="26" eb="29">
      <t>リエキガク</t>
    </rPh>
    <rPh sb="33" eb="38">
      <t>ゲンカイリ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</si>
</sst>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%"/>
    <numFmt numFmtId="177" formatCode="#,##0&quot;千&quot;&quot;円&quot;"/>
    <numFmt numFmtId="178" formatCode="0.0&quot;倍&quot;"/>
    <numFmt numFmtId="179" formatCode="0.00\ &quot;回&quot;&quot;転&quot;"/>
  </numFmts>
  <fonts count="16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Meiryo"/>
      <family val="3"/>
      <charset val="128"/>
    </font>
    <font>
      <b/>
      <sz val="11"/>
      <color rgb="FF0000FF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0000FF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0000FF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1"/>
      <color theme="9" tint="-0.249977111117893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rgb="FFE2EFD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>
      <alignment vertical="center"/>
    </xf>
    <xf numFmtId="0" fontId="5" fillId="0" borderId="0" xfId="0" applyFont="1">
      <alignment vertical="center"/>
    </xf>
    <xf numFmtId="176" fontId="5" fillId="0" borderId="0" xfId="4" applyNumberFormat="1" applyFont="1" applyFill="1" applyBorder="1" applyAlignment="1">
      <alignment horizontal="right" vertical="center"/>
    </xf>
    <xf numFmtId="176" fontId="5" fillId="0" borderId="0" xfId="4" applyNumberFormat="1" applyFont="1" applyFill="1" applyBorder="1">
      <alignment vertical="center"/>
    </xf>
    <xf numFmtId="179" fontId="5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8" fontId="5" fillId="0" borderId="0" xfId="1" applyFont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38" fontId="5" fillId="0" borderId="0" xfId="0" applyNumberFormat="1" applyFont="1" applyBorder="1" applyAlignment="1">
      <alignment horizontal="right" vertical="center"/>
    </xf>
    <xf numFmtId="0" fontId="5" fillId="4" borderId="0" xfId="0" applyFont="1" applyFill="1" applyBorder="1" applyAlignment="1">
      <alignment horizontal="left" vertical="center"/>
    </xf>
    <xf numFmtId="0" fontId="5" fillId="5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76" fontId="5" fillId="0" borderId="3" xfId="4" applyNumberFormat="1" applyFont="1" applyBorder="1" applyAlignment="1">
      <alignment horizontal="right" vertical="center"/>
    </xf>
    <xf numFmtId="38" fontId="5" fillId="0" borderId="0" xfId="0" applyNumberFormat="1" applyFont="1" applyAlignment="1">
      <alignment horizontal="right" vertical="center"/>
    </xf>
    <xf numFmtId="38" fontId="6" fillId="2" borderId="1" xfId="1" applyFont="1" applyFill="1" applyBorder="1" applyAlignment="1">
      <alignment horizontal="right" vertical="center"/>
    </xf>
    <xf numFmtId="38" fontId="6" fillId="2" borderId="0" xfId="1" applyFont="1" applyFill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6" fillId="2" borderId="2" xfId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 vertical="center"/>
    </xf>
    <xf numFmtId="179" fontId="5" fillId="0" borderId="0" xfId="4" applyNumberFormat="1" applyFont="1" applyFill="1" applyBorder="1" applyAlignment="1">
      <alignment horizontal="right" vertical="center"/>
    </xf>
    <xf numFmtId="177" fontId="8" fillId="0" borderId="0" xfId="0" applyNumberFormat="1" applyFont="1" applyFill="1" applyBorder="1" applyAlignment="1">
      <alignment horizontal="left" vertical="center"/>
    </xf>
    <xf numFmtId="176" fontId="8" fillId="0" borderId="0" xfId="4" applyNumberFormat="1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horizontal="left" vertical="center"/>
    </xf>
    <xf numFmtId="178" fontId="5" fillId="0" borderId="0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right" vertical="center"/>
    </xf>
    <xf numFmtId="178" fontId="5" fillId="0" borderId="0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38" fontId="5" fillId="0" borderId="3" xfId="0" applyNumberFormat="1" applyFont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>
      <alignment vertical="center"/>
    </xf>
    <xf numFmtId="0" fontId="6" fillId="6" borderId="0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0" fillId="6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9" fontId="5" fillId="0" borderId="0" xfId="4" applyFont="1" applyAlignment="1">
      <alignment horizontal="right" vertical="center"/>
    </xf>
    <xf numFmtId="38" fontId="14" fillId="0" borderId="3" xfId="0" applyNumberFormat="1" applyFont="1" applyBorder="1" applyAlignment="1">
      <alignment horizontal="right" vertical="center"/>
    </xf>
    <xf numFmtId="38" fontId="5" fillId="2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38" fontId="5" fillId="0" borderId="0" xfId="0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4" fillId="0" borderId="0" xfId="0" applyFont="1" applyFill="1" applyBorder="1">
      <alignment vertical="center"/>
    </xf>
    <xf numFmtId="38" fontId="6" fillId="0" borderId="0" xfId="1" applyFont="1" applyFill="1" applyBorder="1" applyAlignment="1">
      <alignment horizontal="right" vertical="center"/>
    </xf>
    <xf numFmtId="38" fontId="5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176" fontId="7" fillId="7" borderId="0" xfId="4" applyNumberFormat="1" applyFont="1" applyFill="1" applyBorder="1" applyAlignment="1">
      <alignment horizontal="center" vertical="center"/>
    </xf>
    <xf numFmtId="0" fontId="7" fillId="7" borderId="0" xfId="0" applyFont="1" applyFill="1" applyAlignment="1">
      <alignment horizontal="left" vertical="center"/>
    </xf>
    <xf numFmtId="38" fontId="7" fillId="7" borderId="0" xfId="1" applyFont="1" applyFill="1" applyAlignment="1">
      <alignment horizontal="center" vertical="center"/>
    </xf>
    <xf numFmtId="0" fontId="7" fillId="7" borderId="0" xfId="0" applyFont="1" applyFill="1" applyBorder="1" applyAlignment="1">
      <alignment vertical="center"/>
    </xf>
    <xf numFmtId="0" fontId="5" fillId="5" borderId="0" xfId="0" applyFont="1" applyFill="1" applyAlignment="1">
      <alignment horizontal="left" vertical="center"/>
    </xf>
    <xf numFmtId="38" fontId="14" fillId="5" borderId="0" xfId="0" applyNumberFormat="1" applyFont="1" applyFill="1" applyAlignment="1">
      <alignment horizontal="right" vertical="center"/>
    </xf>
    <xf numFmtId="0" fontId="15" fillId="0" borderId="0" xfId="0" applyFont="1" applyFill="1" applyBorder="1" applyAlignment="1">
      <alignment horizontal="left" vertical="center"/>
    </xf>
  </cellXfs>
  <cellStyles count="5">
    <cellStyle name="パーセント" xfId="4" builtinId="5"/>
    <cellStyle name="パーセント 2" xfId="3" xr:uid="{7EE0011B-764D-492C-AEB7-A922824CD760}"/>
    <cellStyle name="桁区切り" xfId="1" builtinId="6"/>
    <cellStyle name="標準" xfId="0" builtinId="0"/>
    <cellStyle name="標準 2" xfId="2" xr:uid="{A155DC3A-B7A5-485A-8456-4584DC2A18AB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92075</xdr:colOff>
      <xdr:row>15</xdr:row>
      <xdr:rowOff>68356</xdr:rowOff>
    </xdr:from>
    <xdr:to>
      <xdr:col>6</xdr:col>
      <xdr:colOff>1034415</xdr:colOff>
      <xdr:row>15</xdr:row>
      <xdr:rowOff>85725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BBE1593-1D77-4458-BC17-E8E88D203B91}"/>
            </a:ext>
          </a:extLst>
        </xdr:cNvPr>
        <xdr:cNvCxnSpPr/>
      </xdr:nvCxnSpPr>
      <xdr:spPr>
        <a:xfrm>
          <a:off x="187325" y="1687606"/>
          <a:ext cx="7514590" cy="17369"/>
        </a:xfrm>
        <a:prstGeom prst="line">
          <a:avLst/>
        </a:prstGeom>
        <a:ln w="38100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-4943094</xdr:colOff>
      <xdr:row>145</xdr:row>
      <xdr:rowOff>237743</xdr:rowOff>
    </xdr:from>
    <xdr:to>
      <xdr:col>0</xdr:col>
      <xdr:colOff>-4028313</xdr:colOff>
      <xdr:row>146</xdr:row>
      <xdr:rowOff>88772</xdr:rowOff>
    </xdr:to>
    <xdr:sp macro="" textlink="">
      <xdr:nvSpPr>
        <xdr:cNvPr id="18" name="右中かっこ 17">
          <a:extLst>
            <a:ext uri="{FF2B5EF4-FFF2-40B4-BE49-F238E27FC236}">
              <a16:creationId xmlns:a16="http://schemas.microsoft.com/office/drawing/2014/main" id="{E95A2B57-1DFB-1578-3D58-7BE79D0CEA07}"/>
            </a:ext>
          </a:extLst>
        </xdr:cNvPr>
        <xdr:cNvSpPr/>
      </xdr:nvSpPr>
      <xdr:spPr>
        <a:xfrm rot="5400000">
          <a:off x="-4533138" y="9901427"/>
          <a:ext cx="94869" cy="914781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247649</xdr:colOff>
      <xdr:row>31</xdr:row>
      <xdr:rowOff>190500</xdr:rowOff>
    </xdr:from>
    <xdr:to>
      <xdr:col>4</xdr:col>
      <xdr:colOff>809625</xdr:colOff>
      <xdr:row>33</xdr:row>
      <xdr:rowOff>19050</xdr:rowOff>
    </xdr:to>
    <xdr:sp macro="" textlink="">
      <xdr:nvSpPr>
        <xdr:cNvPr id="3" name="矢印: 右 2">
          <a:extLst>
            <a:ext uri="{FF2B5EF4-FFF2-40B4-BE49-F238E27FC236}">
              <a16:creationId xmlns:a16="http://schemas.microsoft.com/office/drawing/2014/main" id="{8D52BE16-13D0-6516-BA12-56197B180DDB}"/>
            </a:ext>
          </a:extLst>
        </xdr:cNvPr>
        <xdr:cNvSpPr/>
      </xdr:nvSpPr>
      <xdr:spPr>
        <a:xfrm>
          <a:off x="4362449" y="5238750"/>
          <a:ext cx="561976" cy="285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800100</xdr:colOff>
      <xdr:row>18</xdr:row>
      <xdr:rowOff>76200</xdr:rowOff>
    </xdr:from>
    <xdr:to>
      <xdr:col>7</xdr:col>
      <xdr:colOff>142875</xdr:colOff>
      <xdr:row>29</xdr:row>
      <xdr:rowOff>209550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C80E116F-A38E-2988-9180-F42DDECAD8F6}"/>
            </a:ext>
          </a:extLst>
        </xdr:cNvPr>
        <xdr:cNvSpPr/>
      </xdr:nvSpPr>
      <xdr:spPr>
        <a:xfrm>
          <a:off x="4914900" y="3600450"/>
          <a:ext cx="3086100" cy="264795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247649</xdr:colOff>
      <xdr:row>34</xdr:row>
      <xdr:rowOff>190500</xdr:rowOff>
    </xdr:from>
    <xdr:to>
      <xdr:col>4</xdr:col>
      <xdr:colOff>809625</xdr:colOff>
      <xdr:row>36</xdr:row>
      <xdr:rowOff>0</xdr:rowOff>
    </xdr:to>
    <xdr:sp macro="" textlink="">
      <xdr:nvSpPr>
        <xdr:cNvPr id="7" name="矢印: 右 6">
          <a:extLst>
            <a:ext uri="{FF2B5EF4-FFF2-40B4-BE49-F238E27FC236}">
              <a16:creationId xmlns:a16="http://schemas.microsoft.com/office/drawing/2014/main" id="{3928F1E3-9003-4526-8F8B-917448E93524}"/>
            </a:ext>
          </a:extLst>
        </xdr:cNvPr>
        <xdr:cNvSpPr/>
      </xdr:nvSpPr>
      <xdr:spPr>
        <a:xfrm>
          <a:off x="4362449" y="7258050"/>
          <a:ext cx="561976" cy="285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F8C68-D3D6-4C16-B0DC-575104003499}">
  <dimension ref="B2:K182"/>
  <sheetViews>
    <sheetView showGridLines="0" tabSelected="1" view="pageBreakPreview" zoomScale="85" zoomScaleNormal="85" zoomScaleSheetLayoutView="85" workbookViewId="0">
      <selection activeCell="C14" sqref="C14"/>
    </sheetView>
  </sheetViews>
  <sheetFormatPr defaultColWidth="9" defaultRowHeight="19.5" customHeight="1"/>
  <cols>
    <col min="1" max="1" width="1.25" style="2" customWidth="1"/>
    <col min="2" max="2" width="6" style="56" bestFit="1" customWidth="1"/>
    <col min="3" max="3" width="31.08203125" style="2" customWidth="1"/>
    <col min="4" max="4" width="15.58203125" style="2" customWidth="1"/>
    <col min="5" max="5" width="13.25" style="2" customWidth="1"/>
    <col min="6" max="6" width="20.25" style="2" bestFit="1" customWidth="1"/>
    <col min="7" max="7" width="15.58203125" style="2" customWidth="1"/>
    <col min="8" max="8" width="3.25" style="2" customWidth="1"/>
    <col min="9" max="11" width="15.58203125" style="7" customWidth="1"/>
    <col min="12" max="39" width="15.58203125" style="2" customWidth="1"/>
    <col min="40" max="16384" width="9" style="2"/>
  </cols>
  <sheetData>
    <row r="2" spans="2:11" ht="18" customHeight="1">
      <c r="C2" s="22" t="s">
        <v>13</v>
      </c>
      <c r="D2" s="23"/>
      <c r="E2" s="23"/>
      <c r="F2" s="5"/>
      <c r="G2" s="3"/>
      <c r="H2" s="3"/>
      <c r="I2" s="6"/>
      <c r="J2" s="6"/>
      <c r="K2" s="6"/>
    </row>
    <row r="3" spans="2:11" s="7" customFormat="1" ht="7.5" customHeight="1">
      <c r="B3" s="57"/>
      <c r="C3" s="6"/>
      <c r="D3" s="6"/>
      <c r="E3" s="6"/>
      <c r="F3" s="37"/>
      <c r="G3" s="6"/>
      <c r="H3" s="6"/>
      <c r="I3" s="6"/>
      <c r="J3" s="6"/>
      <c r="K3" s="6"/>
    </row>
    <row r="4" spans="2:11" s="7" customFormat="1" ht="18" customHeight="1">
      <c r="B4" s="57"/>
      <c r="C4" s="6" t="s">
        <v>14</v>
      </c>
      <c r="D4" s="6"/>
      <c r="E4" s="6"/>
      <c r="F4" s="37"/>
      <c r="G4" s="6"/>
      <c r="H4" s="6"/>
      <c r="I4" s="6"/>
      <c r="J4" s="6"/>
      <c r="K4" s="6"/>
    </row>
    <row r="5" spans="2:11" s="7" customFormat="1" ht="18" customHeight="1">
      <c r="B5" s="57"/>
      <c r="C5" s="6" t="s">
        <v>30</v>
      </c>
      <c r="D5" s="6"/>
      <c r="E5" s="6"/>
      <c r="F5" s="37"/>
      <c r="G5" s="6"/>
      <c r="H5" s="6"/>
      <c r="I5" s="6"/>
      <c r="J5" s="6"/>
      <c r="K5" s="6"/>
    </row>
    <row r="6" spans="2:11" ht="9" customHeight="1">
      <c r="C6" s="6"/>
      <c r="D6" s="3"/>
      <c r="E6" s="3"/>
      <c r="F6" s="5"/>
      <c r="G6" s="3"/>
      <c r="H6" s="3"/>
      <c r="I6" s="6"/>
      <c r="J6" s="6"/>
      <c r="K6" s="6"/>
    </row>
    <row r="7" spans="2:11" ht="18" customHeight="1">
      <c r="C7" s="82" t="s">
        <v>46</v>
      </c>
      <c r="D7" s="17"/>
      <c r="E7" s="17"/>
      <c r="F7" s="5"/>
      <c r="G7" s="3"/>
      <c r="H7" s="3"/>
      <c r="I7" s="6"/>
      <c r="J7" s="6"/>
      <c r="K7" s="6"/>
    </row>
    <row r="8" spans="2:11" ht="18" customHeight="1">
      <c r="C8" s="51"/>
      <c r="D8" s="17"/>
      <c r="E8" s="17"/>
      <c r="F8" s="5"/>
      <c r="G8" s="3"/>
      <c r="H8" s="3"/>
      <c r="I8" s="6"/>
      <c r="J8" s="6"/>
      <c r="K8" s="6"/>
    </row>
    <row r="9" spans="2:11" ht="18" customHeight="1">
      <c r="C9" s="22" t="s">
        <v>31</v>
      </c>
      <c r="D9" s="23"/>
      <c r="E9" s="23"/>
      <c r="F9" s="5"/>
      <c r="G9" s="3"/>
      <c r="H9" s="3"/>
      <c r="I9" s="6"/>
      <c r="J9" s="6"/>
      <c r="K9" s="6"/>
    </row>
    <row r="10" spans="2:11" s="7" customFormat="1" ht="7.5" customHeight="1">
      <c r="B10" s="57"/>
      <c r="C10" s="6"/>
      <c r="D10" s="6"/>
      <c r="E10" s="6"/>
      <c r="F10" s="37"/>
      <c r="G10" s="6"/>
      <c r="H10" s="6"/>
      <c r="I10" s="6"/>
      <c r="J10" s="6"/>
      <c r="K10" s="6"/>
    </row>
    <row r="11" spans="2:11" ht="18" customHeight="1">
      <c r="C11" s="6" t="s">
        <v>34</v>
      </c>
      <c r="D11" s="6"/>
      <c r="E11" s="6"/>
      <c r="F11" s="5"/>
      <c r="G11" s="3"/>
      <c r="H11" s="3"/>
      <c r="I11" s="6"/>
      <c r="J11" s="6"/>
      <c r="K11" s="6"/>
    </row>
    <row r="12" spans="2:11" ht="18" customHeight="1">
      <c r="C12" s="2" t="s">
        <v>35</v>
      </c>
      <c r="E12" s="3"/>
      <c r="F12" s="5"/>
      <c r="G12" s="3"/>
      <c r="H12" s="3"/>
      <c r="I12" s="6"/>
      <c r="J12" s="6"/>
      <c r="K12" s="6"/>
    </row>
    <row r="13" spans="2:11" ht="9" customHeight="1">
      <c r="E13" s="3"/>
      <c r="F13" s="5"/>
      <c r="G13" s="3"/>
      <c r="H13" s="3"/>
      <c r="I13" s="6"/>
      <c r="J13" s="6"/>
      <c r="K13" s="6"/>
    </row>
    <row r="14" spans="2:11" ht="18" customHeight="1">
      <c r="C14" s="82" t="s">
        <v>47</v>
      </c>
      <c r="D14" s="17"/>
      <c r="E14" s="17"/>
      <c r="F14" s="5"/>
      <c r="G14" s="3"/>
      <c r="H14" s="3"/>
      <c r="I14" s="6"/>
      <c r="J14" s="6"/>
      <c r="K14" s="6"/>
    </row>
    <row r="15" spans="2:11" ht="18" customHeight="1">
      <c r="C15" s="6"/>
      <c r="D15" s="3"/>
      <c r="E15" s="3"/>
      <c r="F15" s="5"/>
      <c r="G15" s="3"/>
      <c r="H15" s="3"/>
      <c r="I15" s="6"/>
      <c r="J15" s="6"/>
      <c r="K15" s="6"/>
    </row>
    <row r="16" spans="2:11" ht="18" customHeight="1">
      <c r="C16" s="6"/>
      <c r="D16" s="3"/>
      <c r="E16" s="3"/>
      <c r="F16" s="5"/>
      <c r="G16" s="3"/>
      <c r="H16" s="3"/>
      <c r="I16" s="6"/>
      <c r="J16" s="6"/>
      <c r="K16" s="6"/>
    </row>
    <row r="17" spans="2:11" ht="18" customHeight="1">
      <c r="C17" s="1" t="s">
        <v>11</v>
      </c>
      <c r="D17" s="4" t="s">
        <v>0</v>
      </c>
      <c r="E17" s="3"/>
      <c r="F17" s="3"/>
      <c r="G17" s="5"/>
      <c r="H17" s="3"/>
      <c r="I17" s="6"/>
      <c r="J17" s="6"/>
      <c r="K17" s="6"/>
    </row>
    <row r="18" spans="2:11" ht="9" customHeight="1">
      <c r="C18" s="1"/>
      <c r="D18" s="4"/>
      <c r="E18" s="3"/>
      <c r="F18" s="3"/>
      <c r="G18" s="5"/>
      <c r="H18" s="3"/>
      <c r="I18" s="6"/>
      <c r="J18" s="6"/>
      <c r="K18" s="6"/>
    </row>
    <row r="19" spans="2:11" ht="18" customHeight="1">
      <c r="C19" s="1"/>
      <c r="D19" s="4"/>
      <c r="E19" s="3"/>
      <c r="F19" s="3"/>
      <c r="G19" s="5"/>
      <c r="H19" s="3"/>
      <c r="I19" s="6"/>
      <c r="J19" s="6"/>
      <c r="K19" s="6"/>
    </row>
    <row r="20" spans="2:11" ht="18" customHeight="1">
      <c r="C20" s="20" t="s">
        <v>1</v>
      </c>
      <c r="D20" s="28">
        <v>10000</v>
      </c>
      <c r="E20" s="3"/>
      <c r="F20" s="12" t="s">
        <v>32</v>
      </c>
      <c r="G20" s="5"/>
      <c r="H20" s="3"/>
      <c r="I20" s="6"/>
      <c r="J20" s="6"/>
      <c r="K20" s="6"/>
    </row>
    <row r="21" spans="2:11" ht="18" customHeight="1">
      <c r="B21" s="58" t="s">
        <v>3</v>
      </c>
      <c r="C21" s="24" t="s">
        <v>10</v>
      </c>
      <c r="D21" s="31">
        <v>5750</v>
      </c>
      <c r="E21" s="3"/>
      <c r="F21" s="8" t="s">
        <v>33</v>
      </c>
      <c r="G21" s="9"/>
      <c r="H21" s="3"/>
      <c r="I21" s="6"/>
      <c r="J21" s="6"/>
      <c r="K21" s="6"/>
    </row>
    <row r="22" spans="2:11" ht="18" customHeight="1">
      <c r="B22" s="59"/>
      <c r="C22" s="25" t="s">
        <v>4</v>
      </c>
      <c r="D22" s="49">
        <f>D20-D21</f>
        <v>4250</v>
      </c>
      <c r="E22" s="3"/>
      <c r="F22" s="52" t="s">
        <v>18</v>
      </c>
      <c r="G22" s="4" t="s">
        <v>25</v>
      </c>
      <c r="H22" s="3"/>
      <c r="I22" s="6"/>
      <c r="J22" s="6"/>
      <c r="K22" s="6"/>
    </row>
    <row r="23" spans="2:11" ht="18" customHeight="1">
      <c r="C23" s="3" t="s">
        <v>5</v>
      </c>
      <c r="D23" s="21">
        <f>SUM(D24:D25)</f>
        <v>4000</v>
      </c>
      <c r="E23" s="3"/>
      <c r="F23" s="52" t="s">
        <v>19</v>
      </c>
      <c r="G23" s="4" t="s">
        <v>28</v>
      </c>
      <c r="H23" s="3"/>
      <c r="I23" s="6"/>
      <c r="J23" s="6"/>
      <c r="K23" s="6"/>
    </row>
    <row r="24" spans="2:11" ht="18" customHeight="1">
      <c r="B24" s="60" t="s">
        <v>2</v>
      </c>
      <c r="C24" s="3" t="s">
        <v>15</v>
      </c>
      <c r="D24" s="50">
        <v>3500</v>
      </c>
      <c r="E24" s="3"/>
      <c r="F24" s="52" t="s">
        <v>20</v>
      </c>
      <c r="G24" s="4" t="s">
        <v>26</v>
      </c>
      <c r="H24" s="3"/>
      <c r="I24" s="6"/>
      <c r="J24" s="6"/>
      <c r="K24" s="6"/>
    </row>
    <row r="25" spans="2:11" ht="18" customHeight="1">
      <c r="B25" s="58" t="s">
        <v>3</v>
      </c>
      <c r="C25" s="8" t="s">
        <v>16</v>
      </c>
      <c r="D25" s="28">
        <v>500</v>
      </c>
      <c r="E25" s="3"/>
      <c r="F25" s="52" t="s">
        <v>21</v>
      </c>
      <c r="G25" s="4" t="s">
        <v>27</v>
      </c>
      <c r="H25" s="3"/>
      <c r="I25" s="6"/>
      <c r="J25" s="6"/>
      <c r="K25" s="6"/>
    </row>
    <row r="26" spans="2:11" ht="18" customHeight="1">
      <c r="B26" s="61"/>
      <c r="C26" s="2" t="s">
        <v>6</v>
      </c>
      <c r="D26" s="27">
        <f>D22-D23</f>
        <v>250</v>
      </c>
      <c r="E26" s="3"/>
      <c r="G26" s="5"/>
      <c r="H26" s="3"/>
      <c r="I26" s="6"/>
      <c r="J26" s="6"/>
      <c r="K26" s="6"/>
    </row>
    <row r="27" spans="2:11" ht="18" customHeight="1">
      <c r="B27" s="59"/>
      <c r="E27" s="3"/>
      <c r="F27" s="52" t="s">
        <v>22</v>
      </c>
      <c r="G27" s="3"/>
      <c r="H27" s="3"/>
      <c r="I27" s="6"/>
      <c r="J27" s="6"/>
      <c r="K27" s="6"/>
    </row>
    <row r="28" spans="2:11" ht="18" customHeight="1">
      <c r="B28" s="59"/>
      <c r="C28" s="53" t="s">
        <v>2</v>
      </c>
      <c r="D28" s="18">
        <f>SUMIFS(D$21:D$25,$B$21:$B$25,$C28)</f>
        <v>3500</v>
      </c>
      <c r="E28" s="3"/>
      <c r="F28" s="4" t="s">
        <v>23</v>
      </c>
      <c r="G28" s="3"/>
      <c r="H28" s="3"/>
      <c r="I28" s="6"/>
      <c r="J28" s="6"/>
      <c r="K28" s="6"/>
    </row>
    <row r="29" spans="2:11" ht="18" customHeight="1">
      <c r="B29" s="59"/>
      <c r="C29" s="54" t="s">
        <v>3</v>
      </c>
      <c r="D29" s="30">
        <f>SUMIFS(D$21:D$25,$B$21:$B$25,$C29)</f>
        <v>6250</v>
      </c>
      <c r="E29" s="3"/>
      <c r="F29" s="55" t="s">
        <v>24</v>
      </c>
      <c r="G29" s="3"/>
      <c r="H29" s="3"/>
      <c r="I29" s="6"/>
      <c r="J29" s="6"/>
      <c r="K29" s="6"/>
    </row>
    <row r="30" spans="2:11" ht="18" customHeight="1">
      <c r="B30" s="59"/>
      <c r="C30" s="5"/>
      <c r="D30" s="5"/>
      <c r="E30" s="5"/>
      <c r="F30" s="12"/>
      <c r="G30" s="3"/>
      <c r="H30" s="3"/>
      <c r="I30" s="6"/>
      <c r="J30" s="6"/>
      <c r="K30" s="6"/>
    </row>
    <row r="31" spans="2:11" ht="18" customHeight="1">
      <c r="B31" s="59"/>
      <c r="C31" s="2" t="s">
        <v>7</v>
      </c>
      <c r="D31" s="27">
        <f>D20-D29</f>
        <v>3750</v>
      </c>
      <c r="E31" s="5"/>
      <c r="G31" s="3"/>
      <c r="H31" s="3"/>
      <c r="I31" s="6"/>
      <c r="J31" s="6"/>
      <c r="K31" s="6"/>
    </row>
    <row r="32" spans="2:11" ht="18" customHeight="1">
      <c r="B32" s="59"/>
      <c r="C32" s="25" t="s">
        <v>8</v>
      </c>
      <c r="D32" s="26">
        <f>D31/D20</f>
        <v>0.375</v>
      </c>
      <c r="G32" s="3"/>
      <c r="H32" s="3"/>
      <c r="I32" s="6"/>
      <c r="J32" s="6"/>
      <c r="K32" s="6"/>
    </row>
    <row r="33" spans="2:11" ht="18" customHeight="1">
      <c r="B33" s="59"/>
      <c r="C33" s="33" t="s">
        <v>9</v>
      </c>
      <c r="D33" s="34">
        <f>D28/D32</f>
        <v>9333.3333333333339</v>
      </c>
      <c r="E33" s="3"/>
      <c r="F33" s="79" t="s">
        <v>17</v>
      </c>
      <c r="G33" s="76">
        <f>(D20-D33)/D20</f>
        <v>6.666666666666661E-2</v>
      </c>
      <c r="H33" s="3"/>
      <c r="I33" s="6"/>
      <c r="J33" s="6"/>
      <c r="K33" s="6"/>
    </row>
    <row r="34" spans="2:11" ht="18" customHeight="1">
      <c r="B34" s="59"/>
      <c r="C34" s="32" t="s">
        <v>12</v>
      </c>
      <c r="D34" s="19">
        <f>D33*D32-D28</f>
        <v>0</v>
      </c>
      <c r="E34" s="3"/>
      <c r="F34" s="4" t="s">
        <v>29</v>
      </c>
      <c r="G34" s="3"/>
      <c r="H34" s="3"/>
      <c r="I34" s="6"/>
      <c r="J34" s="6"/>
      <c r="K34" s="6"/>
    </row>
    <row r="35" spans="2:11" ht="18" customHeight="1">
      <c r="B35" s="59"/>
      <c r="E35" s="3"/>
      <c r="F35" s="5"/>
      <c r="G35" s="3"/>
      <c r="H35" s="3"/>
      <c r="I35" s="6"/>
      <c r="J35" s="6"/>
      <c r="K35" s="6"/>
    </row>
    <row r="36" spans="2:11" ht="18" customHeight="1">
      <c r="B36" s="59"/>
      <c r="C36" s="2" t="s">
        <v>36</v>
      </c>
      <c r="D36" s="29">
        <v>1000</v>
      </c>
      <c r="E36" s="3"/>
      <c r="F36" s="77" t="s">
        <v>43</v>
      </c>
      <c r="G36" s="78">
        <f>(D28+D36)/D32</f>
        <v>12000</v>
      </c>
      <c r="H36" s="3"/>
      <c r="I36" s="6"/>
      <c r="J36" s="6"/>
      <c r="K36" s="6"/>
    </row>
    <row r="37" spans="2:11" ht="18" customHeight="1">
      <c r="B37" s="59"/>
      <c r="G37" s="3"/>
      <c r="H37" s="3"/>
      <c r="I37" s="6"/>
      <c r="J37" s="6"/>
      <c r="K37" s="6"/>
    </row>
    <row r="38" spans="2:11" ht="18" customHeight="1">
      <c r="B38" s="59"/>
      <c r="C38" s="2" t="s">
        <v>37</v>
      </c>
      <c r="G38" s="3"/>
      <c r="H38" s="3"/>
      <c r="I38" s="6"/>
      <c r="J38" s="6"/>
      <c r="K38" s="6"/>
    </row>
    <row r="39" spans="2:11" s="7" customFormat="1" ht="7.5" customHeight="1">
      <c r="B39" s="57"/>
      <c r="G39" s="6"/>
      <c r="H39" s="6"/>
      <c r="I39" s="6"/>
      <c r="J39" s="6"/>
      <c r="K39" s="6"/>
    </row>
    <row r="40" spans="2:11" ht="18" customHeight="1">
      <c r="B40" s="59"/>
      <c r="C40" s="80" t="s">
        <v>38</v>
      </c>
      <c r="D40" s="81">
        <f>G36</f>
        <v>12000</v>
      </c>
      <c r="E40" s="64">
        <f>D40/D20</f>
        <v>1.2</v>
      </c>
      <c r="G40" s="3"/>
      <c r="H40" s="3"/>
      <c r="I40" s="6"/>
      <c r="J40" s="6"/>
      <c r="K40" s="6"/>
    </row>
    <row r="41" spans="2:11" ht="18" customHeight="1">
      <c r="B41" s="59"/>
      <c r="C41" s="2" t="s">
        <v>39</v>
      </c>
      <c r="D41" s="18">
        <f>D29*E40</f>
        <v>7500</v>
      </c>
      <c r="E41" s="3" t="s">
        <v>44</v>
      </c>
      <c r="F41" s="5"/>
      <c r="G41" s="3"/>
      <c r="H41" s="3"/>
      <c r="I41" s="6"/>
      <c r="J41" s="6"/>
      <c r="K41" s="6"/>
    </row>
    <row r="42" spans="2:11" ht="18" customHeight="1">
      <c r="B42" s="59"/>
      <c r="C42" s="25" t="s">
        <v>40</v>
      </c>
      <c r="D42" s="65">
        <f>D28</f>
        <v>3500</v>
      </c>
      <c r="E42" s="3" t="s">
        <v>45</v>
      </c>
      <c r="F42" s="5"/>
      <c r="G42" s="3"/>
      <c r="H42" s="3"/>
      <c r="I42" s="6"/>
      <c r="J42" s="6"/>
      <c r="K42" s="6"/>
    </row>
    <row r="43" spans="2:11" ht="18" customHeight="1">
      <c r="B43" s="59"/>
      <c r="C43" s="3" t="s">
        <v>41</v>
      </c>
      <c r="D43" s="21">
        <f>D41+D42</f>
        <v>11000</v>
      </c>
      <c r="E43" s="3"/>
      <c r="F43" s="5"/>
      <c r="G43" s="3"/>
      <c r="H43" s="3"/>
      <c r="I43" s="6"/>
      <c r="J43" s="6"/>
      <c r="K43" s="6"/>
    </row>
    <row r="44" spans="2:11" ht="18" customHeight="1">
      <c r="B44" s="59"/>
      <c r="C44" s="3" t="s">
        <v>42</v>
      </c>
      <c r="D44" s="66">
        <f>D40-D43</f>
        <v>1000</v>
      </c>
      <c r="E44" s="3"/>
      <c r="F44" s="5"/>
      <c r="G44" s="3"/>
      <c r="H44" s="3"/>
      <c r="I44" s="6"/>
      <c r="J44" s="6"/>
      <c r="K44" s="6"/>
    </row>
    <row r="45" spans="2:11" ht="18" customHeight="1">
      <c r="B45" s="59"/>
      <c r="E45" s="3"/>
      <c r="F45" s="5"/>
      <c r="G45" s="3"/>
      <c r="H45" s="3"/>
      <c r="I45" s="6"/>
      <c r="J45" s="6"/>
      <c r="K45" s="6"/>
    </row>
    <row r="46" spans="2:11" s="6" customFormat="1" ht="18" customHeight="1">
      <c r="B46" s="62"/>
      <c r="D46" s="45"/>
      <c r="F46" s="37"/>
    </row>
    <row r="47" spans="2:11" s="6" customFormat="1" ht="18" customHeight="1">
      <c r="B47" s="62"/>
      <c r="D47" s="45"/>
      <c r="F47" s="37"/>
    </row>
    <row r="48" spans="2:11" s="6" customFormat="1" ht="18" customHeight="1">
      <c r="B48" s="62"/>
      <c r="D48" s="45"/>
      <c r="F48" s="37"/>
    </row>
    <row r="49" spans="2:6" s="6" customFormat="1" ht="18" customHeight="1">
      <c r="B49" s="62"/>
      <c r="D49" s="45"/>
      <c r="F49" s="37"/>
    </row>
    <row r="50" spans="2:6" s="6" customFormat="1" ht="18" customHeight="1">
      <c r="B50" s="62"/>
      <c r="D50" s="45"/>
      <c r="F50" s="37"/>
    </row>
    <row r="51" spans="2:6" s="6" customFormat="1" ht="18" customHeight="1">
      <c r="B51" s="62"/>
      <c r="F51" s="37"/>
    </row>
    <row r="52" spans="2:6" s="6" customFormat="1" ht="18" customHeight="1">
      <c r="B52" s="62"/>
      <c r="F52" s="37"/>
    </row>
    <row r="53" spans="2:6" s="6" customFormat="1" ht="18" customHeight="1">
      <c r="B53" s="62"/>
      <c r="F53" s="37"/>
    </row>
    <row r="54" spans="2:6" s="6" customFormat="1" ht="18" customHeight="1">
      <c r="B54" s="62"/>
      <c r="F54" s="37"/>
    </row>
    <row r="55" spans="2:6" s="6" customFormat="1" ht="18" customHeight="1">
      <c r="B55" s="62"/>
      <c r="F55" s="37"/>
    </row>
    <row r="56" spans="2:6" s="6" customFormat="1" ht="9.75" customHeight="1">
      <c r="B56" s="62"/>
      <c r="F56" s="37"/>
    </row>
    <row r="57" spans="2:6" s="6" customFormat="1" ht="18" customHeight="1">
      <c r="B57" s="62"/>
    </row>
    <row r="58" spans="2:6" s="6" customFormat="1" ht="18" customHeight="1">
      <c r="B58" s="62"/>
      <c r="E58" s="36"/>
      <c r="F58" s="36"/>
    </row>
    <row r="59" spans="2:6" s="6" customFormat="1" ht="9.75" customHeight="1">
      <c r="B59" s="62"/>
      <c r="E59" s="36"/>
      <c r="F59" s="36"/>
    </row>
    <row r="60" spans="2:6" s="6" customFormat="1" ht="18" customHeight="1">
      <c r="B60" s="62"/>
      <c r="C60" s="35"/>
      <c r="F60" s="37"/>
    </row>
    <row r="61" spans="2:6" s="6" customFormat="1" ht="18" customHeight="1">
      <c r="B61" s="62"/>
      <c r="C61" s="51"/>
      <c r="F61" s="37"/>
    </row>
    <row r="62" spans="2:6" s="6" customFormat="1" ht="18" customHeight="1">
      <c r="B62" s="62"/>
      <c r="C62" s="51"/>
      <c r="F62" s="37"/>
    </row>
    <row r="63" spans="2:6" s="6" customFormat="1" ht="9.75" customHeight="1">
      <c r="B63" s="62"/>
      <c r="C63" s="35"/>
      <c r="F63" s="37"/>
    </row>
    <row r="64" spans="2:6" s="6" customFormat="1" ht="18" customHeight="1">
      <c r="B64" s="62"/>
      <c r="C64" s="35"/>
      <c r="D64" s="67"/>
      <c r="F64" s="37"/>
    </row>
    <row r="65" spans="2:6" s="6" customFormat="1" ht="18" customHeight="1">
      <c r="B65" s="62"/>
      <c r="C65" s="51"/>
      <c r="F65" s="37"/>
    </row>
    <row r="66" spans="2:6" s="6" customFormat="1" ht="9.75" customHeight="1">
      <c r="B66" s="62"/>
      <c r="F66" s="37"/>
    </row>
    <row r="67" spans="2:6" s="6" customFormat="1" ht="18" customHeight="1">
      <c r="B67" s="62"/>
      <c r="F67" s="37"/>
    </row>
    <row r="68" spans="2:6" s="6" customFormat="1" ht="18" customHeight="1">
      <c r="B68" s="62"/>
      <c r="F68" s="37"/>
    </row>
    <row r="69" spans="2:6" s="6" customFormat="1" ht="18" customHeight="1">
      <c r="B69" s="62"/>
      <c r="F69" s="37"/>
    </row>
    <row r="70" spans="2:6" s="6" customFormat="1" ht="18" customHeight="1">
      <c r="B70" s="62"/>
      <c r="F70" s="37"/>
    </row>
    <row r="71" spans="2:6" s="6" customFormat="1" ht="18" customHeight="1">
      <c r="B71" s="62"/>
      <c r="F71" s="37"/>
    </row>
    <row r="72" spans="2:6" s="6" customFormat="1" ht="18" customHeight="1">
      <c r="B72" s="62"/>
      <c r="F72" s="37"/>
    </row>
    <row r="73" spans="2:6" s="6" customFormat="1" ht="18" customHeight="1">
      <c r="B73" s="62"/>
      <c r="F73" s="37"/>
    </row>
    <row r="74" spans="2:6" s="6" customFormat="1" ht="18" customHeight="1">
      <c r="B74" s="62"/>
      <c r="F74" s="37"/>
    </row>
    <row r="75" spans="2:6" s="6" customFormat="1" ht="18" customHeight="1">
      <c r="B75" s="62"/>
      <c r="F75" s="37"/>
    </row>
    <row r="76" spans="2:6" s="6" customFormat="1" ht="18" customHeight="1">
      <c r="B76" s="62"/>
      <c r="F76" s="37"/>
    </row>
    <row r="77" spans="2:6" s="6" customFormat="1" ht="18" customHeight="1">
      <c r="B77" s="62"/>
      <c r="F77" s="37"/>
    </row>
    <row r="78" spans="2:6" s="6" customFormat="1" ht="18" customHeight="1">
      <c r="B78" s="62"/>
      <c r="F78" s="37"/>
    </row>
    <row r="79" spans="2:6" s="6" customFormat="1" ht="18" customHeight="1">
      <c r="B79" s="62"/>
      <c r="F79" s="37"/>
    </row>
    <row r="80" spans="2:6" s="6" customFormat="1" ht="18" customHeight="1">
      <c r="B80" s="71"/>
      <c r="C80" s="72"/>
      <c r="D80" s="16"/>
    </row>
    <row r="81" spans="2:6" s="6" customFormat="1" ht="18" customHeight="1">
      <c r="B81" s="71"/>
      <c r="F81" s="37"/>
    </row>
    <row r="82" spans="2:6" s="6" customFormat="1" ht="18" customHeight="1">
      <c r="B82" s="71"/>
      <c r="C82" s="36"/>
      <c r="D82" s="45"/>
      <c r="E82" s="45"/>
      <c r="F82" s="37"/>
    </row>
    <row r="83" spans="2:6" s="6" customFormat="1" ht="18" customHeight="1">
      <c r="B83" s="62"/>
      <c r="D83" s="73"/>
      <c r="E83" s="73"/>
      <c r="F83" s="37"/>
    </row>
    <row r="84" spans="2:6" s="6" customFormat="1" ht="18" customHeight="1">
      <c r="B84" s="68"/>
      <c r="D84" s="73"/>
      <c r="E84" s="73"/>
      <c r="F84" s="37"/>
    </row>
    <row r="85" spans="2:6" s="6" customFormat="1" ht="18" customHeight="1">
      <c r="B85" s="62"/>
      <c r="D85" s="69"/>
      <c r="E85" s="69"/>
    </row>
    <row r="86" spans="2:6" s="6" customFormat="1" ht="18" customHeight="1">
      <c r="B86" s="62"/>
      <c r="D86" s="69"/>
      <c r="E86" s="69"/>
    </row>
    <row r="87" spans="2:6" s="6" customFormat="1" ht="18" customHeight="1">
      <c r="B87" s="68"/>
      <c r="D87" s="73"/>
      <c r="E87" s="73"/>
    </row>
    <row r="88" spans="2:6" s="6" customFormat="1" ht="18" customHeight="1">
      <c r="B88" s="68"/>
      <c r="D88" s="73"/>
      <c r="E88" s="73"/>
    </row>
    <row r="89" spans="2:6" s="6" customFormat="1" ht="18" customHeight="1">
      <c r="B89" s="68"/>
      <c r="D89" s="73"/>
      <c r="E89" s="73"/>
    </row>
    <row r="90" spans="2:6" s="6" customFormat="1" ht="18" customHeight="1">
      <c r="B90" s="68"/>
      <c r="D90" s="73"/>
      <c r="E90" s="73"/>
    </row>
    <row r="91" spans="2:6" s="6" customFormat="1" ht="18" customHeight="1">
      <c r="B91" s="68"/>
      <c r="D91" s="73"/>
      <c r="E91" s="73"/>
    </row>
    <row r="92" spans="2:6" s="6" customFormat="1" ht="18" customHeight="1">
      <c r="B92" s="68"/>
      <c r="D92" s="73"/>
      <c r="E92" s="73"/>
    </row>
    <row r="93" spans="2:6" s="6" customFormat="1" ht="18" customHeight="1">
      <c r="B93" s="71"/>
      <c r="D93" s="69"/>
      <c r="E93" s="69"/>
    </row>
    <row r="94" spans="2:6" s="6" customFormat="1" ht="9.75" customHeight="1">
      <c r="B94" s="62"/>
    </row>
    <row r="95" spans="2:6" s="6" customFormat="1" ht="18" customHeight="1">
      <c r="B95" s="62"/>
      <c r="C95" s="16"/>
      <c r="D95" s="74"/>
      <c r="E95" s="74"/>
    </row>
    <row r="96" spans="2:6" s="6" customFormat="1" ht="18" customHeight="1">
      <c r="B96" s="62"/>
      <c r="C96" s="16"/>
      <c r="D96" s="74"/>
      <c r="E96" s="74"/>
    </row>
    <row r="97" spans="2:6" s="6" customFormat="1" ht="18" customHeight="1">
      <c r="B97" s="62"/>
      <c r="D97" s="69"/>
      <c r="E97" s="69"/>
    </row>
    <row r="98" spans="2:6" s="6" customFormat="1" ht="18" customHeight="1">
      <c r="B98" s="62"/>
      <c r="D98" s="13"/>
      <c r="E98" s="13"/>
    </row>
    <row r="99" spans="2:6" s="6" customFormat="1" ht="9.75" customHeight="1">
      <c r="B99" s="62"/>
    </row>
    <row r="100" spans="2:6" s="6" customFormat="1" ht="18" customHeight="1">
      <c r="B100" s="62"/>
      <c r="D100" s="69"/>
      <c r="E100" s="69"/>
    </row>
    <row r="101" spans="2:6" s="6" customFormat="1" ht="18" customHeight="1">
      <c r="B101" s="62"/>
      <c r="D101" s="13"/>
      <c r="E101" s="13"/>
      <c r="F101" s="37"/>
    </row>
    <row r="102" spans="2:6" s="6" customFormat="1" ht="18" customHeight="1">
      <c r="B102" s="62"/>
      <c r="C102" s="35"/>
      <c r="D102" s="75"/>
      <c r="E102" s="75"/>
      <c r="F102" s="37"/>
    </row>
    <row r="103" spans="2:6" s="6" customFormat="1" ht="18" customHeight="1">
      <c r="B103" s="62"/>
      <c r="D103" s="45"/>
      <c r="E103" s="45"/>
      <c r="F103" s="37"/>
    </row>
    <row r="104" spans="2:6" s="6" customFormat="1" ht="18" customHeight="1">
      <c r="B104" s="62"/>
      <c r="C104" s="35"/>
      <c r="D104" s="67"/>
      <c r="F104" s="37"/>
    </row>
    <row r="105" spans="2:6" s="6" customFormat="1" ht="18" customHeight="1">
      <c r="B105" s="62"/>
      <c r="C105" s="35"/>
      <c r="D105" s="70"/>
      <c r="E105" s="70"/>
      <c r="F105" s="37"/>
    </row>
    <row r="106" spans="2:6" s="6" customFormat="1" ht="18" customHeight="1">
      <c r="B106" s="62"/>
      <c r="C106" s="35"/>
      <c r="D106" s="67"/>
      <c r="F106" s="37"/>
    </row>
    <row r="107" spans="2:6" s="6" customFormat="1" ht="18" customHeight="1">
      <c r="B107" s="62"/>
      <c r="C107" s="35"/>
      <c r="D107" s="67"/>
      <c r="F107" s="37"/>
    </row>
    <row r="108" spans="2:6" s="6" customFormat="1" ht="18" customHeight="1">
      <c r="B108" s="62"/>
      <c r="C108" s="35"/>
      <c r="D108" s="67"/>
      <c r="F108" s="37"/>
    </row>
    <row r="109" spans="2:6" s="6" customFormat="1" ht="18" customHeight="1">
      <c r="B109" s="62"/>
      <c r="C109" s="35"/>
      <c r="D109" s="67"/>
      <c r="F109" s="37"/>
    </row>
    <row r="110" spans="2:6" s="6" customFormat="1" ht="18" customHeight="1">
      <c r="B110" s="62"/>
      <c r="C110" s="35"/>
      <c r="D110" s="67"/>
      <c r="F110" s="37"/>
    </row>
    <row r="111" spans="2:6" s="6" customFormat="1" ht="18" customHeight="1">
      <c r="B111" s="62"/>
      <c r="C111" s="35"/>
      <c r="D111" s="36"/>
      <c r="F111" s="37"/>
    </row>
    <row r="112" spans="2:6" s="6" customFormat="1" ht="18" customHeight="1">
      <c r="B112" s="62"/>
      <c r="C112" s="35"/>
      <c r="D112" s="36"/>
      <c r="F112" s="37"/>
    </row>
    <row r="113" spans="2:8" s="6" customFormat="1" ht="18" customHeight="1">
      <c r="B113" s="62"/>
      <c r="C113" s="35"/>
      <c r="D113" s="36"/>
      <c r="F113" s="37"/>
    </row>
    <row r="114" spans="2:8" s="6" customFormat="1" ht="18" customHeight="1">
      <c r="B114" s="62"/>
      <c r="C114" s="35"/>
      <c r="D114" s="36"/>
      <c r="F114" s="37"/>
    </row>
    <row r="115" spans="2:8" s="6" customFormat="1" ht="18" customHeight="1">
      <c r="B115" s="62"/>
      <c r="C115" s="38"/>
      <c r="D115" s="38"/>
      <c r="E115" s="38"/>
      <c r="F115" s="38"/>
      <c r="G115" s="38"/>
      <c r="H115" s="38"/>
    </row>
    <row r="116" spans="2:8" s="6" customFormat="1" ht="18" customHeight="1">
      <c r="B116" s="62"/>
      <c r="C116" s="38"/>
      <c r="G116" s="39"/>
      <c r="H116" s="38"/>
    </row>
    <row r="117" spans="2:8" s="6" customFormat="1" ht="18" customHeight="1">
      <c r="B117" s="62"/>
      <c r="C117" s="38"/>
      <c r="G117" s="39"/>
      <c r="H117" s="38"/>
    </row>
    <row r="118" spans="2:8" s="6" customFormat="1" ht="18" customHeight="1">
      <c r="B118" s="62"/>
      <c r="F118" s="35"/>
      <c r="G118" s="13"/>
    </row>
    <row r="119" spans="2:8" s="6" customFormat="1" ht="18" customHeight="1">
      <c r="B119" s="62"/>
      <c r="C119" s="35"/>
    </row>
    <row r="120" spans="2:8" s="6" customFormat="1" ht="18" customHeight="1">
      <c r="B120" s="62"/>
      <c r="G120" s="39"/>
    </row>
    <row r="121" spans="2:8" s="6" customFormat="1" ht="18" customHeight="1">
      <c r="B121" s="62"/>
      <c r="G121" s="39"/>
    </row>
    <row r="122" spans="2:8" s="6" customFormat="1" ht="18" customHeight="1">
      <c r="B122" s="62"/>
      <c r="F122" s="35"/>
      <c r="G122" s="13"/>
    </row>
    <row r="123" spans="2:8" s="6" customFormat="1" ht="18" customHeight="1">
      <c r="B123" s="62"/>
    </row>
    <row r="124" spans="2:8" s="6" customFormat="1" ht="18" customHeight="1">
      <c r="B124" s="62"/>
      <c r="G124" s="13"/>
    </row>
    <row r="125" spans="2:8" s="6" customFormat="1" ht="18" customHeight="1">
      <c r="B125" s="62"/>
      <c r="G125" s="40"/>
    </row>
    <row r="126" spans="2:8" s="6" customFormat="1" ht="18" customHeight="1">
      <c r="B126" s="62"/>
      <c r="G126" s="44"/>
    </row>
    <row r="127" spans="2:8" s="6" customFormat="1" ht="18" customHeight="1">
      <c r="B127" s="62"/>
      <c r="F127" s="36"/>
      <c r="G127" s="44"/>
    </row>
    <row r="128" spans="2:8" s="6" customFormat="1" ht="18" customHeight="1">
      <c r="B128" s="62"/>
      <c r="E128" s="36"/>
      <c r="F128" s="37"/>
    </row>
    <row r="129" spans="2:7" s="6" customFormat="1" ht="18" customHeight="1">
      <c r="B129" s="62"/>
    </row>
    <row r="130" spans="2:7" s="6" customFormat="1" ht="18" customHeight="1">
      <c r="B130" s="62"/>
    </row>
    <row r="131" spans="2:7" s="10" customFormat="1" ht="18" customHeight="1">
      <c r="B131" s="63"/>
    </row>
    <row r="132" spans="2:7" s="10" customFormat="1" ht="18" customHeight="1">
      <c r="B132" s="63"/>
      <c r="C132" s="36"/>
      <c r="D132" s="45"/>
      <c r="E132" s="45"/>
    </row>
    <row r="133" spans="2:7" s="10" customFormat="1" ht="18" customHeight="1">
      <c r="B133" s="63"/>
      <c r="C133" s="11"/>
      <c r="D133" s="46"/>
      <c r="E133" s="46"/>
      <c r="F133" s="41"/>
      <c r="G133" s="42"/>
    </row>
    <row r="134" spans="2:7" s="10" customFormat="1" ht="18" customHeight="1">
      <c r="B134" s="63"/>
      <c r="C134" s="11"/>
      <c r="D134" s="46"/>
      <c r="E134" s="46"/>
      <c r="G134" s="42"/>
    </row>
    <row r="135" spans="2:7" s="10" customFormat="1" ht="18" customHeight="1">
      <c r="B135" s="63"/>
      <c r="C135" s="11"/>
      <c r="D135" s="13"/>
      <c r="E135" s="13"/>
    </row>
    <row r="136" spans="2:7" s="10" customFormat="1" ht="18" customHeight="1">
      <c r="B136" s="63"/>
      <c r="C136" s="11"/>
      <c r="D136" s="46"/>
      <c r="E136" s="46"/>
      <c r="F136" s="43"/>
      <c r="G136" s="43"/>
    </row>
    <row r="137" spans="2:7" s="10" customFormat="1" ht="18" customHeight="1">
      <c r="B137" s="63"/>
      <c r="C137" s="11"/>
      <c r="D137" s="15"/>
      <c r="E137" s="15"/>
      <c r="F137" s="16"/>
      <c r="G137" s="42"/>
    </row>
    <row r="138" spans="2:7" s="10" customFormat="1" ht="18" customHeight="1">
      <c r="B138" s="63"/>
      <c r="C138" s="11"/>
      <c r="D138" s="46"/>
      <c r="E138" s="46"/>
      <c r="F138" s="16"/>
      <c r="G138" s="42"/>
    </row>
    <row r="139" spans="2:7" s="38" customFormat="1" ht="18" customHeight="1">
      <c r="B139" s="62"/>
      <c r="D139" s="47"/>
      <c r="E139" s="47"/>
      <c r="G139" s="42"/>
    </row>
    <row r="140" spans="2:7" s="38" customFormat="1" ht="18" customHeight="1">
      <c r="B140" s="62"/>
      <c r="C140" s="6"/>
      <c r="D140" s="13"/>
      <c r="E140" s="13"/>
    </row>
    <row r="141" spans="2:7" s="38" customFormat="1" ht="18" customHeight="1">
      <c r="B141" s="62"/>
      <c r="C141" s="11"/>
      <c r="D141" s="14"/>
      <c r="E141" s="14"/>
    </row>
    <row r="142" spans="2:7" s="38" customFormat="1" ht="18" customHeight="1">
      <c r="B142" s="62"/>
      <c r="C142" s="11"/>
      <c r="D142" s="14"/>
      <c r="E142" s="14"/>
    </row>
    <row r="143" spans="2:7" s="38" customFormat="1" ht="18" customHeight="1">
      <c r="B143" s="62"/>
    </row>
    <row r="144" spans="2:7" s="38" customFormat="1" ht="18" customHeight="1">
      <c r="B144" s="62"/>
      <c r="C144" s="48"/>
    </row>
    <row r="145" spans="2:3" s="38" customFormat="1" ht="18" customHeight="1">
      <c r="B145" s="62"/>
      <c r="C145" s="48"/>
    </row>
    <row r="146" spans="2:3" s="38" customFormat="1" ht="18" customHeight="1">
      <c r="B146" s="62"/>
    </row>
    <row r="147" spans="2:3" s="38" customFormat="1" ht="18" customHeight="1">
      <c r="B147" s="62"/>
    </row>
    <row r="148" spans="2:3" s="38" customFormat="1" ht="18" customHeight="1">
      <c r="B148" s="62"/>
    </row>
    <row r="149" spans="2:3" s="38" customFormat="1" ht="18" customHeight="1">
      <c r="B149" s="62"/>
    </row>
    <row r="150" spans="2:3" s="38" customFormat="1" ht="18" customHeight="1">
      <c r="B150" s="62"/>
    </row>
    <row r="151" spans="2:3" s="38" customFormat="1" ht="18" customHeight="1">
      <c r="B151" s="62"/>
    </row>
    <row r="152" spans="2:3" s="38" customFormat="1" ht="18" customHeight="1">
      <c r="B152" s="62"/>
    </row>
    <row r="153" spans="2:3" s="38" customFormat="1" ht="18" customHeight="1">
      <c r="B153" s="62"/>
    </row>
    <row r="154" spans="2:3" s="38" customFormat="1" ht="18" customHeight="1">
      <c r="B154" s="62"/>
    </row>
    <row r="155" spans="2:3" s="38" customFormat="1" ht="18" customHeight="1">
      <c r="B155" s="62"/>
    </row>
    <row r="156" spans="2:3" s="38" customFormat="1" ht="18" customHeight="1">
      <c r="B156" s="62"/>
    </row>
    <row r="157" spans="2:3" s="38" customFormat="1" ht="18" customHeight="1">
      <c r="B157" s="62"/>
    </row>
    <row r="158" spans="2:3" s="38" customFormat="1" ht="18" customHeight="1">
      <c r="B158" s="62"/>
    </row>
    <row r="159" spans="2:3" s="38" customFormat="1" ht="18" customHeight="1">
      <c r="B159" s="62"/>
    </row>
    <row r="160" spans="2:3" s="38" customFormat="1" ht="18" customHeight="1">
      <c r="B160" s="62"/>
    </row>
    <row r="161" spans="2:2" s="38" customFormat="1" ht="18" customHeight="1">
      <c r="B161" s="62"/>
    </row>
    <row r="162" spans="2:2" s="38" customFormat="1" ht="19.5" customHeight="1">
      <c r="B162" s="62"/>
    </row>
    <row r="163" spans="2:2" s="38" customFormat="1" ht="19.5" customHeight="1">
      <c r="B163" s="62"/>
    </row>
    <row r="164" spans="2:2" s="38" customFormat="1" ht="19.5" customHeight="1">
      <c r="B164" s="62"/>
    </row>
    <row r="165" spans="2:2" s="38" customFormat="1" ht="19.5" customHeight="1">
      <c r="B165" s="62"/>
    </row>
    <row r="166" spans="2:2" s="38" customFormat="1" ht="19.5" customHeight="1">
      <c r="B166" s="62"/>
    </row>
    <row r="167" spans="2:2" s="38" customFormat="1" ht="19.5" customHeight="1">
      <c r="B167" s="62"/>
    </row>
    <row r="168" spans="2:2" s="38" customFormat="1" ht="19.5" customHeight="1">
      <c r="B168" s="62"/>
    </row>
    <row r="169" spans="2:2" s="38" customFormat="1" ht="19.5" customHeight="1">
      <c r="B169" s="62"/>
    </row>
    <row r="170" spans="2:2" s="38" customFormat="1" ht="19.5" customHeight="1">
      <c r="B170" s="62"/>
    </row>
    <row r="171" spans="2:2" s="38" customFormat="1" ht="9.75" customHeight="1">
      <c r="B171" s="62"/>
    </row>
    <row r="172" spans="2:2" s="38" customFormat="1" ht="19.5" customHeight="1">
      <c r="B172" s="62"/>
    </row>
    <row r="173" spans="2:2" s="38" customFormat="1" ht="19.5" customHeight="1">
      <c r="B173" s="62"/>
    </row>
    <row r="174" spans="2:2" s="38" customFormat="1" ht="19.5" customHeight="1">
      <c r="B174" s="62"/>
    </row>
    <row r="175" spans="2:2" s="12" customFormat="1" ht="9.75" customHeight="1">
      <c r="B175" s="56"/>
    </row>
    <row r="176" spans="2:2" s="12" customFormat="1" ht="19.5" customHeight="1">
      <c r="B176" s="56"/>
    </row>
    <row r="177" spans="2:2" s="12" customFormat="1" ht="19.5" customHeight="1">
      <c r="B177" s="56"/>
    </row>
    <row r="178" spans="2:2" s="12" customFormat="1" ht="9.75" customHeight="1">
      <c r="B178" s="56"/>
    </row>
    <row r="179" spans="2:2" s="12" customFormat="1" ht="19.5" customHeight="1">
      <c r="B179" s="56"/>
    </row>
    <row r="180" spans="2:2" s="12" customFormat="1" ht="19.5" customHeight="1">
      <c r="B180" s="56"/>
    </row>
    <row r="181" spans="2:2" s="12" customFormat="1" ht="19.5" customHeight="1">
      <c r="B181" s="56"/>
    </row>
    <row r="182" spans="2:2" s="12" customFormat="1" ht="19.5" customHeight="1">
      <c r="B182" s="56"/>
    </row>
  </sheetData>
  <phoneticPr fontId="2"/>
  <pageMargins left="0.11811023622047245" right="0.11811023622047245" top="0.15748031496062992" bottom="0.15748031496062992" header="0.31496062992125984" footer="0.31496062992125984"/>
  <pageSetup paperSize="9" scale="85" orientation="portrait" r:id="rId1"/>
  <rowBreaks count="1" manualBreakCount="1">
    <brk id="4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損益分岐点売上高_2</vt:lpstr>
      <vt:lpstr>損益分岐点売上高_2!Print_Area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桑原啓輔</dc:creator>
  <cp:lastModifiedBy>佐藤正基</cp:lastModifiedBy>
  <cp:lastPrinted>2022-10-04T13:29:30Z</cp:lastPrinted>
  <dcterms:created xsi:type="dcterms:W3CDTF">2022-04-05T14:52:48Z</dcterms:created>
  <dcterms:modified xsi:type="dcterms:W3CDTF">2022-11-04T07:01:35Z</dcterms:modified>
</cp:coreProperties>
</file>