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an\Desktop\"/>
    </mc:Choice>
  </mc:AlternateContent>
  <xr:revisionPtr revIDLastSave="0" documentId="8_{9002F473-84DC-4DEF-935B-5E6BA24E6391}" xr6:coauthVersionLast="47" xr6:coauthVersionMax="47" xr10:uidLastSave="{00000000-0000-0000-0000-000000000000}"/>
  <bookViews>
    <workbookView xWindow="-110" yWindow="-110" windowWidth="19420" windowHeight="10420" tabRatio="807" xr2:uid="{727C905C-B0AC-4C7B-8578-0981BD625A7A}"/>
  </bookViews>
  <sheets>
    <sheet name="損益分岐点売上高_１" sheetId="6" r:id="rId1"/>
  </sheets>
  <definedNames>
    <definedName name="_xlnm.Print_Area" localSheetId="0">損益分岐点売上高_１!$A$2:$H$54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7" i="6" l="1"/>
  <c r="E51" i="6" s="1"/>
  <c r="E52" i="6" s="1"/>
  <c r="E46" i="6"/>
  <c r="D47" i="6"/>
  <c r="D51" i="6" s="1"/>
  <c r="D52" i="6" s="1"/>
  <c r="D46" i="6"/>
  <c r="E36" i="6"/>
  <c r="D36" i="6"/>
  <c r="D34" i="6"/>
  <c r="D35" i="6" s="1"/>
  <c r="E34" i="6"/>
  <c r="E35" i="6" s="1"/>
  <c r="D53" i="6" l="1"/>
  <c r="E53" i="6"/>
  <c r="E43" i="6"/>
  <c r="E44" i="6" s="1"/>
  <c r="D43" i="6"/>
  <c r="D44" i="6" s="1"/>
  <c r="E54" i="6"/>
  <c r="D54" i="6"/>
  <c r="D48" i="6"/>
  <c r="D49" i="6" s="1"/>
  <c r="E48" i="6"/>
  <c r="E49" i="6" s="1"/>
</calcChain>
</file>

<file path=xl/sharedStrings.xml><?xml version="1.0" encoding="utf-8"?>
<sst xmlns="http://schemas.openxmlformats.org/spreadsheetml/2006/main" count="54" uniqueCount="47">
  <si>
    <t>直近期</t>
    <rPh sb="0" eb="3">
      <t>チョッキンキ</t>
    </rPh>
    <phoneticPr fontId="2"/>
  </si>
  <si>
    <t>その1年前</t>
    <rPh sb="3" eb="4">
      <t>ネン</t>
    </rPh>
    <rPh sb="4" eb="5">
      <t>マエ</t>
    </rPh>
    <phoneticPr fontId="2"/>
  </si>
  <si>
    <t>分析項目</t>
    <rPh sb="2" eb="4">
      <t>コウモク</t>
    </rPh>
    <phoneticPr fontId="2"/>
  </si>
  <si>
    <t>↓　枠内　青い色付き部分に数値を入れてください</t>
    <rPh sb="2" eb="4">
      <t>ワクナイ</t>
    </rPh>
    <rPh sb="5" eb="6">
      <t>アオ</t>
    </rPh>
    <rPh sb="7" eb="9">
      <t>イロツ</t>
    </rPh>
    <rPh sb="10" eb="12">
      <t>ブブン</t>
    </rPh>
    <rPh sb="13" eb="15">
      <t>スウチ</t>
    </rPh>
    <rPh sb="16" eb="17">
      <t>イ</t>
    </rPh>
    <phoneticPr fontId="2"/>
  </si>
  <si>
    <t>売上高</t>
    <rPh sb="0" eb="3">
      <t>ウリアゲダカ</t>
    </rPh>
    <phoneticPr fontId="2"/>
  </si>
  <si>
    <t>◆費用を固定費と変動費に分解する　＝固変分解</t>
    <rPh sb="1" eb="3">
      <t>ヒヨウ</t>
    </rPh>
    <rPh sb="4" eb="7">
      <t>コテイヒ</t>
    </rPh>
    <rPh sb="8" eb="10">
      <t>ヘンドウ</t>
    </rPh>
    <rPh sb="10" eb="11">
      <t>ヒ</t>
    </rPh>
    <rPh sb="12" eb="14">
      <t>ブンカイ</t>
    </rPh>
    <rPh sb="18" eb="19">
      <t>コ</t>
    </rPh>
    <rPh sb="19" eb="20">
      <t>ヘン</t>
    </rPh>
    <rPh sb="20" eb="22">
      <t>ブンカイ</t>
    </rPh>
    <phoneticPr fontId="2"/>
  </si>
  <si>
    <t>固定費</t>
    <rPh sb="0" eb="3">
      <t>コテイヒ</t>
    </rPh>
    <phoneticPr fontId="2"/>
  </si>
  <si>
    <t>変動費</t>
    <rPh sb="0" eb="3">
      <t>ヘンドウヒ</t>
    </rPh>
    <phoneticPr fontId="2"/>
  </si>
  <si>
    <t>例：役員報酬、給料手当、交通費、通信費、広告宣伝費、法定福利費、福利厚生費、減価償却費、接待交際費、</t>
    <rPh sb="0" eb="1">
      <t>レイ</t>
    </rPh>
    <rPh sb="2" eb="6">
      <t>ヤクインホ</t>
    </rPh>
    <rPh sb="12" eb="15">
      <t>コウツウヒ</t>
    </rPh>
    <rPh sb="26" eb="31">
      <t>ホウテイフクリヒ</t>
    </rPh>
    <rPh sb="44" eb="49">
      <t>セッタイコウ</t>
    </rPh>
    <phoneticPr fontId="2"/>
  </si>
  <si>
    <t>　　　</t>
    <phoneticPr fontId="2"/>
  </si>
  <si>
    <t>分析内容　：　費用を固定費と変動費に分ける</t>
    <rPh sb="7" eb="9">
      <t>ヒヨウ</t>
    </rPh>
    <rPh sb="10" eb="13">
      <t>コテイヒ</t>
    </rPh>
    <rPh sb="14" eb="17">
      <t>ヘンドウヒ</t>
    </rPh>
    <rPh sb="18" eb="19">
      <t>ワ</t>
    </rPh>
    <phoneticPr fontId="2"/>
  </si>
  <si>
    <t>売上総利益</t>
    <rPh sb="0" eb="5">
      <t>ウリアゲソウリエキ</t>
    </rPh>
    <phoneticPr fontId="2"/>
  </si>
  <si>
    <t>　販管費</t>
    <rPh sb="1" eb="4">
      <t>ハンカンヒ</t>
    </rPh>
    <phoneticPr fontId="2"/>
  </si>
  <si>
    <t>◆会社の収支（売上と費用）が「0」になる売上高　＝損益分岐点売上高</t>
    <rPh sb="1" eb="3">
      <t>カイシャ</t>
    </rPh>
    <rPh sb="4" eb="6">
      <t>シュウシ</t>
    </rPh>
    <rPh sb="7" eb="9">
      <t>ウリアゲ</t>
    </rPh>
    <rPh sb="10" eb="12">
      <t>ヒヨウ</t>
    </rPh>
    <rPh sb="20" eb="23">
      <t>ウリアゲダカ</t>
    </rPh>
    <rPh sb="25" eb="33">
      <t>ソンエ</t>
    </rPh>
    <phoneticPr fontId="2"/>
  </si>
  <si>
    <t>売上高が損益分岐点売上高を超えれば黒字、下回れば赤字になる。</t>
    <phoneticPr fontId="2"/>
  </si>
  <si>
    <t>　・目標利益に達するには、どれだけの売上が必要か？　また、固定費をどれだけ下げる必要があるのか？　など分析できる</t>
    <rPh sb="2" eb="4">
      <t>モクヒョウ</t>
    </rPh>
    <rPh sb="4" eb="6">
      <t>リエキ</t>
    </rPh>
    <rPh sb="7" eb="8">
      <t>タッ</t>
    </rPh>
    <rPh sb="18" eb="20">
      <t>ウリアゲ</t>
    </rPh>
    <rPh sb="21" eb="23">
      <t>ヒツヨウ</t>
    </rPh>
    <rPh sb="29" eb="32">
      <t>コテイヒ</t>
    </rPh>
    <rPh sb="37" eb="38">
      <t>サ</t>
    </rPh>
    <rPh sb="40" eb="42">
      <t>ヒツヨウ</t>
    </rPh>
    <rPh sb="51" eb="53">
      <t>ブンセキ</t>
    </rPh>
    <phoneticPr fontId="2"/>
  </si>
  <si>
    <r>
      <t>●損益分岐点売上高を算出する意義　</t>
    </r>
    <r>
      <rPr>
        <b/>
        <sz val="11"/>
        <color rgb="FFFF0000"/>
        <rFont val="Meiryo UI"/>
        <family val="3"/>
        <charset val="128"/>
      </rPr>
      <t>→　未来を定量化することができる</t>
    </r>
    <rPh sb="1" eb="9">
      <t>ソン</t>
    </rPh>
    <rPh sb="10" eb="12">
      <t>サンシュツ</t>
    </rPh>
    <rPh sb="14" eb="16">
      <t>イギ</t>
    </rPh>
    <rPh sb="19" eb="21">
      <t>ミライ</t>
    </rPh>
    <rPh sb="22" eb="25">
      <t>テイリョウカ</t>
    </rPh>
    <phoneticPr fontId="2"/>
  </si>
  <si>
    <t>営業利益</t>
    <rPh sb="0" eb="4">
      <t>エイギョウリエキ</t>
    </rPh>
    <phoneticPr fontId="2"/>
  </si>
  <si>
    <t>損益分岐点売上高を試算するには、費用を「固定費」と「変動費」に分解する必要がある（固変分解）</t>
    <phoneticPr fontId="2"/>
  </si>
  <si>
    <t>　　賃料</t>
    <rPh sb="2" eb="4">
      <t>チンリョウ</t>
    </rPh>
    <phoneticPr fontId="2"/>
  </si>
  <si>
    <t>　　減価償却費</t>
    <rPh sb="2" eb="7">
      <t>ゲンカ</t>
    </rPh>
    <phoneticPr fontId="2"/>
  </si>
  <si>
    <t>　　通信費・システム料</t>
    <rPh sb="2" eb="5">
      <t>ツウシンヒ</t>
    </rPh>
    <rPh sb="10" eb="11">
      <t>リョウ</t>
    </rPh>
    <phoneticPr fontId="2"/>
  </si>
  <si>
    <t>　　荷造・運送費</t>
    <rPh sb="2" eb="4">
      <t>ニヅクリ</t>
    </rPh>
    <rPh sb="5" eb="8">
      <t>ウンソウヒ</t>
    </rPh>
    <phoneticPr fontId="2"/>
  </si>
  <si>
    <t>　　販売手数料</t>
    <rPh sb="2" eb="4">
      <t>ハンバイ</t>
    </rPh>
    <rPh sb="4" eb="6">
      <t>テスウ</t>
    </rPh>
    <rPh sb="6" eb="7">
      <t>リョウ</t>
    </rPh>
    <phoneticPr fontId="2"/>
  </si>
  <si>
    <t>限界利益</t>
    <rPh sb="0" eb="4">
      <t>ゲンカイリ</t>
    </rPh>
    <phoneticPr fontId="2"/>
  </si>
  <si>
    <t>　限界利益率</t>
    <rPh sb="1" eb="5">
      <t>ゲンカ</t>
    </rPh>
    <rPh sb="5" eb="6">
      <t>リツ</t>
    </rPh>
    <phoneticPr fontId="2"/>
  </si>
  <si>
    <t>損益分岐点売上高</t>
    <rPh sb="0" eb="8">
      <t>ソンエ</t>
    </rPh>
    <phoneticPr fontId="2"/>
  </si>
  <si>
    <t>　変動費率</t>
    <rPh sb="1" eb="5">
      <t>ヘンドウヒリツ</t>
    </rPh>
    <phoneticPr fontId="2"/>
  </si>
  <si>
    <t>費用　合計</t>
    <rPh sb="0" eb="2">
      <t>ヒヨウ</t>
    </rPh>
    <rPh sb="3" eb="5">
      <t>ゴウケイ</t>
    </rPh>
    <phoneticPr fontId="2"/>
  </si>
  <si>
    <r>
      <t>変動費　</t>
    </r>
    <r>
      <rPr>
        <sz val="11"/>
        <color theme="1"/>
        <rFont val="Meiryo UI"/>
        <family val="3"/>
        <charset val="128"/>
      </rPr>
      <t>：売上高（生産量や販売量）に比例して増減する経費のこと</t>
    </r>
    <rPh sb="0" eb="3">
      <t>ヘンドウヒ</t>
    </rPh>
    <phoneticPr fontId="2"/>
  </si>
  <si>
    <t>　仕入原価</t>
    <rPh sb="1" eb="3">
      <t>シイレ</t>
    </rPh>
    <rPh sb="3" eb="5">
      <t>ゲンカ</t>
    </rPh>
    <phoneticPr fontId="2"/>
  </si>
  <si>
    <t>●計算フォーム　（簡易</t>
    <rPh sb="1" eb="3">
      <t>ケイサン</t>
    </rPh>
    <rPh sb="9" eb="11">
      <t>カンイ</t>
    </rPh>
    <phoneticPr fontId="2"/>
  </si>
  <si>
    <t>　　人件費</t>
    <rPh sb="2" eb="5">
      <t>ジンケンヒ</t>
    </rPh>
    <phoneticPr fontId="2"/>
  </si>
  <si>
    <t>※検算 損益分岐点売上高×限界利益率ー固定費</t>
    <rPh sb="1" eb="3">
      <t>ケンザン</t>
    </rPh>
    <rPh sb="4" eb="6">
      <t>ソンエキ</t>
    </rPh>
    <rPh sb="6" eb="9">
      <t>ブンキテン</t>
    </rPh>
    <rPh sb="9" eb="11">
      <t>ウリアゲ</t>
    </rPh>
    <rPh sb="11" eb="12">
      <t>ダカ</t>
    </rPh>
    <rPh sb="13" eb="17">
      <t>ゲン</t>
    </rPh>
    <rPh sb="17" eb="18">
      <t>リツ</t>
    </rPh>
    <rPh sb="19" eb="22">
      <t>コテイヒ</t>
    </rPh>
    <phoneticPr fontId="2"/>
  </si>
  <si>
    <t>　・自社の収支構造（固定費・変動費の割合）がわかる　　</t>
    <rPh sb="2" eb="4">
      <t>ジシャ</t>
    </rPh>
    <rPh sb="5" eb="7">
      <t>シュウシ</t>
    </rPh>
    <rPh sb="7" eb="9">
      <t>コウゾウ</t>
    </rPh>
    <rPh sb="10" eb="13">
      <t>コテイヒ</t>
    </rPh>
    <rPh sb="14" eb="17">
      <t>ヘンドウヒ</t>
    </rPh>
    <rPh sb="18" eb="20">
      <t>ワリアイ</t>
    </rPh>
    <phoneticPr fontId="2"/>
  </si>
  <si>
    <t>　　　地代家賃、修繕費、水光熱費、支払利息・割引料、租税公課、教育費、採用費、研究開発費　など</t>
    <rPh sb="12" eb="16">
      <t>スイコウネ</t>
    </rPh>
    <phoneticPr fontId="2"/>
  </si>
  <si>
    <t>例：仕入商品（売上原価・材料費・買入部品費）、工場燃料費、発送運賃・荷造費、倉庫保管料、販売手数料　など</t>
    <rPh sb="0" eb="1">
      <t>レイ</t>
    </rPh>
    <rPh sb="2" eb="4">
      <t>シイ</t>
    </rPh>
    <rPh sb="4" eb="6">
      <t>ショウヒン</t>
    </rPh>
    <rPh sb="7" eb="11">
      <t>ウリアゲゲンカ</t>
    </rPh>
    <rPh sb="12" eb="14">
      <t>ザイリョウ</t>
    </rPh>
    <rPh sb="14" eb="15">
      <t>ヒ</t>
    </rPh>
    <rPh sb="16" eb="18">
      <t>カイイレ</t>
    </rPh>
    <rPh sb="18" eb="21">
      <t>ブヒンヒ</t>
    </rPh>
    <rPh sb="23" eb="25">
      <t>コウバ</t>
    </rPh>
    <rPh sb="25" eb="28">
      <t>ネンリョウヒ</t>
    </rPh>
    <rPh sb="29" eb="31">
      <t>ハッソウ</t>
    </rPh>
    <rPh sb="31" eb="33">
      <t>ウンチン</t>
    </rPh>
    <rPh sb="38" eb="40">
      <t>ソウコ</t>
    </rPh>
    <rPh sb="44" eb="49">
      <t>ハンバイテスウリョウ</t>
    </rPh>
    <phoneticPr fontId="2"/>
  </si>
  <si>
    <t>　売上総利益率</t>
    <rPh sb="1" eb="7">
      <t>ウリアゲソウ</t>
    </rPh>
    <phoneticPr fontId="2"/>
  </si>
  <si>
    <t>　営業利益率</t>
    <rPh sb="1" eb="6">
      <t>エイギョウ</t>
    </rPh>
    <phoneticPr fontId="2"/>
  </si>
  <si>
    <t>　→　売上高 － 変動費</t>
    <rPh sb="5" eb="6">
      <t>タカ</t>
    </rPh>
    <phoneticPr fontId="2"/>
  </si>
  <si>
    <t>　→　限界利益　÷　売上高</t>
    <rPh sb="3" eb="7">
      <t>ゲン</t>
    </rPh>
    <rPh sb="12" eb="13">
      <t>タカ</t>
    </rPh>
    <phoneticPr fontId="2"/>
  </si>
  <si>
    <t>◆損益分岐点売上高の計算　（限界利益、限界利益率、損益分岐点売上高</t>
    <rPh sb="1" eb="9">
      <t>ソ</t>
    </rPh>
    <rPh sb="10" eb="12">
      <t>ケイサン</t>
    </rPh>
    <rPh sb="14" eb="18">
      <t>ゲンカイリエキ</t>
    </rPh>
    <rPh sb="19" eb="23">
      <t>ゲンカ</t>
    </rPh>
    <rPh sb="23" eb="24">
      <t>リツ</t>
    </rPh>
    <rPh sb="25" eb="33">
      <t>ソ</t>
    </rPh>
    <phoneticPr fontId="2"/>
  </si>
  <si>
    <t>損益分岐点売上高　＝　固定費÷限界利益率</t>
    <rPh sb="0" eb="8">
      <t>ソン</t>
    </rPh>
    <rPh sb="11" eb="14">
      <t>コテ</t>
    </rPh>
    <rPh sb="15" eb="19">
      <t>ゲンカ</t>
    </rPh>
    <rPh sb="19" eb="20">
      <t>リツ</t>
    </rPh>
    <phoneticPr fontId="2"/>
  </si>
  <si>
    <t>限界利益 ＝ 売上高 － 変動費　（売上高と変動費の差</t>
    <rPh sb="9" eb="10">
      <t>タカ</t>
    </rPh>
    <phoneticPr fontId="2"/>
  </si>
  <si>
    <t>限界利益率 ＝ 限界利益　÷　売上高　（売上高のうち限界利益が占める割合</t>
    <rPh sb="4" eb="5">
      <t>リツ</t>
    </rPh>
    <rPh sb="8" eb="12">
      <t>ゲン</t>
    </rPh>
    <rPh sb="17" eb="18">
      <t>タカ</t>
    </rPh>
    <phoneticPr fontId="2"/>
  </si>
  <si>
    <t>　→　固定費　÷　限界利益率</t>
    <rPh sb="3" eb="6">
      <t>コテイヒ</t>
    </rPh>
    <rPh sb="9" eb="13">
      <t>ゲン</t>
    </rPh>
    <rPh sb="13" eb="14">
      <t>リツ</t>
    </rPh>
    <phoneticPr fontId="2"/>
  </si>
  <si>
    <r>
      <t>固定費　</t>
    </r>
    <r>
      <rPr>
        <sz val="11"/>
        <color theme="1"/>
        <rFont val="Meiryo UI"/>
        <family val="3"/>
        <charset val="128"/>
      </rPr>
      <t>：売上高（生産量や販売量）の増減に関わらず一定にかかる経費のこと</t>
    </r>
    <rPh sb="0" eb="3">
      <t>コテイヒ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</si>
</sst>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千&quot;&quot;円&quot;"/>
    <numFmt numFmtId="178" formatCode="0.0&quot;倍&quot;"/>
    <numFmt numFmtId="179" formatCode="0.00\ &quot;回&quot;&quot;転&quot;"/>
  </numFmts>
  <fonts count="16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"/>
      <family val="3"/>
      <charset val="128"/>
    </font>
    <font>
      <b/>
      <sz val="11"/>
      <color rgb="FF0000FF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0000FF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rgb="FFE2EFD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theme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176" fontId="5" fillId="0" borderId="0" xfId="4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9" fillId="0" borderId="0" xfId="0" applyFont="1" applyBorder="1" applyAlignment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176" fontId="5" fillId="0" borderId="0" xfId="4" applyNumberFormat="1" applyFont="1" applyFill="1" applyBorder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0" xfId="0" applyNumberFormat="1" applyFont="1" applyBorder="1" applyAlignment="1">
      <alignment horizontal="right" vertical="center"/>
    </xf>
    <xf numFmtId="0" fontId="5" fillId="4" borderId="0" xfId="0" applyFont="1" applyFill="1" applyBorder="1" applyAlignment="1">
      <alignment horizontal="left" vertical="center"/>
    </xf>
    <xf numFmtId="0" fontId="5" fillId="5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76" fontId="5" fillId="0" borderId="3" xfId="4" applyNumberFormat="1" applyFont="1" applyBorder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6" fillId="2" borderId="1" xfId="1" applyFont="1" applyFill="1" applyBorder="1" applyAlignment="1">
      <alignment horizontal="right" vertical="center"/>
    </xf>
    <xf numFmtId="38" fontId="6" fillId="2" borderId="0" xfId="1" applyFont="1" applyFill="1" applyAlignment="1">
      <alignment horizontal="right" vertical="center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10" fillId="6" borderId="0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3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179" fontId="5" fillId="0" borderId="0" xfId="4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left" vertical="center"/>
    </xf>
    <xf numFmtId="176" fontId="8" fillId="0" borderId="0" xfId="4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8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38" fontId="6" fillId="0" borderId="0" xfId="1" applyFont="1" applyBorder="1" applyAlignment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0" xfId="0" applyNumberFormat="1" applyFont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176" fontId="5" fillId="0" borderId="1" xfId="4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38" fontId="6" fillId="2" borderId="6" xfId="1" applyFont="1" applyFill="1" applyBorder="1" applyAlignment="1">
      <alignment horizontal="right" vertical="center"/>
    </xf>
  </cellXfs>
  <cellStyles count="5">
    <cellStyle name="パーセント" xfId="4" builtinId="5"/>
    <cellStyle name="パーセント 2" xfId="3" xr:uid="{7EE0011B-764D-492C-AEB7-A922824CD760}"/>
    <cellStyle name="桁区切り" xfId="1" builtinId="6"/>
    <cellStyle name="標準" xfId="0" builtinId="0"/>
    <cellStyle name="標準 2" xfId="2" xr:uid="{A155DC3A-B7A5-485A-8456-4584DC2A18AB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130175</xdr:colOff>
      <xdr:row>27</xdr:row>
      <xdr:rowOff>96931</xdr:rowOff>
    </xdr:from>
    <xdr:to>
      <xdr:col>6</xdr:col>
      <xdr:colOff>1072515</xdr:colOff>
      <xdr:row>27</xdr:row>
      <xdr:rowOff>114300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BBE1593-1D77-4458-BC17-E8E88D203B91}"/>
            </a:ext>
          </a:extLst>
        </xdr:cNvPr>
        <xdr:cNvCxnSpPr/>
      </xdr:nvCxnSpPr>
      <xdr:spPr>
        <a:xfrm>
          <a:off x="225425" y="5297581"/>
          <a:ext cx="7543165" cy="17369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304799</xdr:colOff>
      <xdr:row>16</xdr:row>
      <xdr:rowOff>85725</xdr:rowOff>
    </xdr:from>
    <xdr:to>
      <xdr:col>5</xdr:col>
      <xdr:colOff>1303542</xdr:colOff>
      <xdr:row>20</xdr:row>
      <xdr:rowOff>66675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F8238B7-1F4F-41E8-AA2A-34D56C5EF1B6}"/>
            </a:ext>
          </a:extLst>
        </xdr:cNvPr>
        <xdr:cNvSpPr/>
      </xdr:nvSpPr>
      <xdr:spPr>
        <a:xfrm>
          <a:off x="5429249" y="3343275"/>
          <a:ext cx="998743" cy="895350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売上高</a:t>
          </a:r>
          <a:endParaRPr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325233</xdr:colOff>
      <xdr:row>16</xdr:row>
      <xdr:rowOff>87629</xdr:rowOff>
    </xdr:from>
    <xdr:to>
      <xdr:col>7</xdr:col>
      <xdr:colOff>133350</xdr:colOff>
      <xdr:row>17</xdr:row>
      <xdr:rowOff>171450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93ABCF6-065A-4787-AC57-F5AF671D39C9}"/>
            </a:ext>
          </a:extLst>
        </xdr:cNvPr>
        <xdr:cNvSpPr/>
      </xdr:nvSpPr>
      <xdr:spPr>
        <a:xfrm>
          <a:off x="6992733" y="3345179"/>
          <a:ext cx="998742" cy="312421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変動費</a:t>
          </a:r>
        </a:p>
      </xdr:txBody>
    </xdr:sp>
    <xdr:clientData/>
  </xdr:twoCellAnchor>
  <xdr:twoCellAnchor>
    <xdr:from>
      <xdr:col>6</xdr:col>
      <xdr:colOff>325233</xdr:colOff>
      <xdr:row>17</xdr:row>
      <xdr:rowOff>175186</xdr:rowOff>
    </xdr:from>
    <xdr:to>
      <xdr:col>7</xdr:col>
      <xdr:colOff>133350</xdr:colOff>
      <xdr:row>20</xdr:row>
      <xdr:rowOff>66675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769976F-157B-4C81-8AF4-C6A9DF77A49A}"/>
            </a:ext>
          </a:extLst>
        </xdr:cNvPr>
        <xdr:cNvSpPr/>
      </xdr:nvSpPr>
      <xdr:spPr>
        <a:xfrm>
          <a:off x="6992733" y="3661336"/>
          <a:ext cx="998742" cy="577289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限界利益</a:t>
          </a:r>
        </a:p>
      </xdr:txBody>
    </xdr:sp>
    <xdr:clientData/>
  </xdr:twoCellAnchor>
  <xdr:twoCellAnchor>
    <xdr:from>
      <xdr:col>0</xdr:col>
      <xdr:colOff>-4943094</xdr:colOff>
      <xdr:row>96</xdr:row>
      <xdr:rowOff>237743</xdr:rowOff>
    </xdr:from>
    <xdr:to>
      <xdr:col>0</xdr:col>
      <xdr:colOff>-4028313</xdr:colOff>
      <xdr:row>97</xdr:row>
      <xdr:rowOff>88772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E95A2B57-1DFB-1578-3D58-7BE79D0CEA07}"/>
            </a:ext>
          </a:extLst>
        </xdr:cNvPr>
        <xdr:cNvSpPr/>
      </xdr:nvSpPr>
      <xdr:spPr>
        <a:xfrm rot="5400000">
          <a:off x="-4533138" y="9901427"/>
          <a:ext cx="94869" cy="9147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1447800</xdr:colOff>
      <xdr:row>18</xdr:row>
      <xdr:rowOff>104775</xdr:rowOff>
    </xdr:from>
    <xdr:to>
      <xdr:col>6</xdr:col>
      <xdr:colOff>225932</xdr:colOff>
      <xdr:row>19</xdr:row>
      <xdr:rowOff>171450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8D52BE16-13D0-6516-BA12-56197B180DDB}"/>
            </a:ext>
          </a:extLst>
        </xdr:cNvPr>
        <xdr:cNvSpPr/>
      </xdr:nvSpPr>
      <xdr:spPr>
        <a:xfrm>
          <a:off x="6572250" y="3819525"/>
          <a:ext cx="321182" cy="2952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342900</xdr:colOff>
      <xdr:row>17</xdr:row>
      <xdr:rowOff>171450</xdr:rowOff>
    </xdr:from>
    <xdr:to>
      <xdr:col>7</xdr:col>
      <xdr:colOff>114300</xdr:colOff>
      <xdr:row>20</xdr:row>
      <xdr:rowOff>66675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4BD3839-A52A-8EDA-F33F-D4685AE98FDD}"/>
            </a:ext>
          </a:extLst>
        </xdr:cNvPr>
        <xdr:cNvSpPr/>
      </xdr:nvSpPr>
      <xdr:spPr>
        <a:xfrm>
          <a:off x="7010400" y="3657600"/>
          <a:ext cx="962025" cy="58102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8C68-D3D6-4C16-B0DC-575104003499}">
  <dimension ref="B2:K133"/>
  <sheetViews>
    <sheetView showGridLines="0" tabSelected="1" view="pageBreakPreview" topLeftCell="A16" zoomScale="85" zoomScaleNormal="85" zoomScaleSheetLayoutView="85" workbookViewId="0">
      <selection activeCell="K13" sqref="K13"/>
    </sheetView>
  </sheetViews>
  <sheetFormatPr defaultColWidth="9" defaultRowHeight="19.5" customHeight="1"/>
  <cols>
    <col min="1" max="1" width="1.25" style="2" customWidth="1"/>
    <col min="2" max="2" width="6" style="41" bestFit="1" customWidth="1"/>
    <col min="3" max="3" width="31.08203125" style="2" customWidth="1"/>
    <col min="4" max="4" width="15.58203125" style="2" customWidth="1"/>
    <col min="5" max="5" width="13.25" style="2" customWidth="1"/>
    <col min="6" max="6" width="20.25" style="2" bestFit="1" customWidth="1"/>
    <col min="7" max="7" width="15.58203125" style="2" customWidth="1"/>
    <col min="8" max="8" width="3.25" style="2" customWidth="1"/>
    <col min="9" max="11" width="15.58203125" style="8" customWidth="1"/>
    <col min="12" max="39" width="15.58203125" style="2" customWidth="1"/>
    <col min="40" max="16384" width="9" style="2"/>
  </cols>
  <sheetData>
    <row r="2" spans="2:11" ht="18" customHeight="1">
      <c r="C2" s="37" t="s">
        <v>13</v>
      </c>
      <c r="D2" s="38"/>
      <c r="E2" s="38"/>
      <c r="F2" s="69"/>
      <c r="G2" s="9"/>
      <c r="H2" s="9"/>
      <c r="I2" s="7"/>
      <c r="J2" s="7"/>
      <c r="K2" s="7"/>
    </row>
    <row r="3" spans="2:11" ht="18" customHeight="1">
      <c r="C3" s="7" t="s">
        <v>14</v>
      </c>
      <c r="D3" s="3"/>
      <c r="E3" s="3"/>
      <c r="F3" s="6"/>
      <c r="G3" s="3"/>
      <c r="H3" s="3"/>
      <c r="I3" s="7"/>
      <c r="J3" s="7"/>
      <c r="K3" s="7"/>
    </row>
    <row r="4" spans="2:11" ht="18" customHeight="1">
      <c r="C4" s="3" t="s">
        <v>18</v>
      </c>
      <c r="D4" s="3"/>
      <c r="E4" s="3"/>
      <c r="F4" s="6"/>
      <c r="G4" s="3"/>
      <c r="H4" s="3"/>
      <c r="I4" s="7"/>
      <c r="J4" s="7"/>
      <c r="K4" s="7"/>
    </row>
    <row r="5" spans="2:11" ht="9.75" customHeight="1">
      <c r="C5" s="7"/>
      <c r="D5" s="3"/>
      <c r="E5" s="3"/>
      <c r="F5" s="6"/>
      <c r="G5" s="3"/>
      <c r="H5" s="3"/>
      <c r="I5" s="7"/>
      <c r="J5" s="7"/>
      <c r="K5" s="7"/>
    </row>
    <row r="6" spans="2:11" s="3" customFormat="1" ht="18" customHeight="1">
      <c r="B6" s="42"/>
      <c r="C6" s="27" t="s">
        <v>5</v>
      </c>
      <c r="D6" s="28"/>
      <c r="E6" s="28"/>
      <c r="F6" s="28"/>
      <c r="I6" s="7"/>
      <c r="J6" s="7"/>
      <c r="K6" s="7"/>
    </row>
    <row r="7" spans="2:11" ht="18" customHeight="1">
      <c r="C7" s="9" t="s">
        <v>10</v>
      </c>
      <c r="D7" s="9"/>
      <c r="E7" s="23"/>
      <c r="F7" s="23"/>
      <c r="G7" s="9"/>
      <c r="H7" s="9"/>
      <c r="I7" s="7"/>
      <c r="J7" s="7"/>
      <c r="K7" s="7"/>
    </row>
    <row r="8" spans="2:11" s="3" customFormat="1" ht="9.75" customHeight="1">
      <c r="B8" s="42"/>
      <c r="E8" s="4"/>
      <c r="F8" s="4"/>
      <c r="I8" s="7"/>
      <c r="J8" s="7"/>
      <c r="K8" s="7"/>
    </row>
    <row r="9" spans="2:11" ht="18" customHeight="1">
      <c r="C9" s="11" t="s">
        <v>46</v>
      </c>
      <c r="E9" s="3"/>
      <c r="F9" s="6"/>
      <c r="G9" s="3"/>
      <c r="H9" s="3"/>
      <c r="I9" s="7"/>
      <c r="J9" s="7"/>
      <c r="K9" s="7"/>
    </row>
    <row r="10" spans="2:11" ht="18" customHeight="1">
      <c r="C10" s="21" t="s">
        <v>8</v>
      </c>
      <c r="E10" s="3"/>
      <c r="F10" s="6"/>
      <c r="G10" s="3"/>
      <c r="H10" s="3"/>
      <c r="I10" s="7"/>
      <c r="J10" s="7"/>
      <c r="K10" s="7"/>
    </row>
    <row r="11" spans="2:11" ht="18" customHeight="1">
      <c r="C11" s="21" t="s">
        <v>35</v>
      </c>
      <c r="E11" s="3"/>
      <c r="F11" s="6"/>
      <c r="G11" s="3"/>
      <c r="H11" s="3"/>
      <c r="I11" s="7"/>
      <c r="J11" s="7"/>
      <c r="K11" s="7"/>
    </row>
    <row r="12" spans="2:11" ht="9.75" customHeight="1">
      <c r="C12" s="11" t="s">
        <v>9</v>
      </c>
      <c r="E12" s="3"/>
      <c r="F12" s="6"/>
      <c r="G12" s="3"/>
      <c r="H12" s="3"/>
      <c r="I12" s="7"/>
      <c r="J12" s="7"/>
      <c r="K12" s="7"/>
    </row>
    <row r="13" spans="2:11" ht="18" customHeight="1">
      <c r="C13" s="11" t="s">
        <v>29</v>
      </c>
      <c r="D13" s="16"/>
      <c r="E13" s="3"/>
      <c r="F13" s="6"/>
      <c r="G13" s="3"/>
      <c r="H13" s="3"/>
      <c r="I13" s="2"/>
      <c r="J13" s="7"/>
      <c r="K13" s="7"/>
    </row>
    <row r="14" spans="2:11" ht="18" customHeight="1">
      <c r="C14" s="22" t="s">
        <v>36</v>
      </c>
      <c r="D14" s="9"/>
      <c r="E14" s="9"/>
      <c r="F14" s="10"/>
      <c r="G14" s="9"/>
      <c r="H14" s="9"/>
      <c r="I14" s="7"/>
      <c r="J14" s="7"/>
      <c r="K14" s="7"/>
    </row>
    <row r="15" spans="2:11" ht="9.75" customHeight="1">
      <c r="C15" s="7"/>
      <c r="D15" s="3"/>
      <c r="E15" s="3"/>
      <c r="F15" s="6"/>
      <c r="G15" s="3"/>
      <c r="H15" s="3"/>
      <c r="I15" s="7"/>
      <c r="J15" s="7"/>
      <c r="K15" s="7"/>
    </row>
    <row r="16" spans="2:11" ht="18" customHeight="1">
      <c r="C16" s="27" t="s">
        <v>41</v>
      </c>
      <c r="D16" s="28"/>
      <c r="E16" s="28"/>
      <c r="F16" s="70"/>
      <c r="G16" s="3"/>
      <c r="H16" s="3"/>
      <c r="I16" s="7"/>
      <c r="J16" s="7"/>
      <c r="K16" s="7"/>
    </row>
    <row r="17" spans="2:11" ht="18" customHeight="1">
      <c r="C17" s="7" t="s">
        <v>43</v>
      </c>
      <c r="E17" s="7"/>
      <c r="G17" s="3"/>
      <c r="H17" s="3"/>
      <c r="I17" s="7"/>
      <c r="J17" s="7"/>
      <c r="K17" s="7"/>
    </row>
    <row r="18" spans="2:11" ht="18" customHeight="1">
      <c r="C18" s="7" t="s">
        <v>44</v>
      </c>
      <c r="D18" s="3"/>
      <c r="E18" s="7"/>
      <c r="G18" s="3"/>
      <c r="H18" s="3"/>
      <c r="I18" s="7"/>
      <c r="J18" s="7"/>
      <c r="K18" s="7"/>
    </row>
    <row r="19" spans="2:11" ht="18" customHeight="1">
      <c r="D19" s="3"/>
      <c r="E19" s="3"/>
      <c r="H19" s="3"/>
      <c r="I19" s="7"/>
      <c r="J19" s="7"/>
      <c r="K19" s="7"/>
    </row>
    <row r="20" spans="2:11" ht="18" customHeight="1">
      <c r="C20" s="7" t="s">
        <v>42</v>
      </c>
      <c r="D20" s="3"/>
      <c r="E20" s="3"/>
      <c r="F20" s="6"/>
      <c r="G20" s="3"/>
      <c r="H20" s="3"/>
      <c r="I20" s="7"/>
      <c r="J20" s="7"/>
      <c r="K20" s="7"/>
    </row>
    <row r="21" spans="2:11" ht="18" customHeight="1">
      <c r="D21" s="3"/>
      <c r="E21" s="3"/>
      <c r="G21" s="3"/>
      <c r="H21" s="3"/>
      <c r="I21" s="7"/>
      <c r="J21" s="7"/>
      <c r="K21" s="7"/>
    </row>
    <row r="22" spans="2:11" ht="18" customHeight="1">
      <c r="C22" s="25"/>
      <c r="D22" s="9"/>
      <c r="E22" s="9"/>
      <c r="F22" s="9"/>
      <c r="G22" s="9"/>
      <c r="H22" s="9"/>
      <c r="I22" s="7"/>
      <c r="J22" s="7"/>
      <c r="K22" s="7"/>
    </row>
    <row r="23" spans="2:11" ht="18" customHeight="1">
      <c r="C23" s="7"/>
      <c r="D23" s="3"/>
      <c r="E23" s="3"/>
      <c r="F23" s="6"/>
      <c r="G23" s="3"/>
      <c r="H23" s="3"/>
      <c r="I23" s="7"/>
      <c r="J23" s="7"/>
      <c r="K23" s="7"/>
    </row>
    <row r="24" spans="2:11" ht="18" customHeight="1">
      <c r="C24" s="7" t="s">
        <v>16</v>
      </c>
      <c r="D24" s="3"/>
      <c r="E24" s="3"/>
      <c r="F24" s="6"/>
      <c r="G24" s="3"/>
      <c r="H24" s="3"/>
      <c r="I24" s="7"/>
      <c r="J24" s="7"/>
      <c r="K24" s="7"/>
    </row>
    <row r="25" spans="2:11" ht="18" customHeight="1">
      <c r="C25" s="2" t="s">
        <v>34</v>
      </c>
      <c r="D25" s="3"/>
      <c r="E25" s="3"/>
      <c r="F25" s="6"/>
      <c r="G25" s="3"/>
      <c r="H25" s="3"/>
      <c r="I25" s="7"/>
      <c r="J25" s="7"/>
      <c r="K25" s="7"/>
    </row>
    <row r="26" spans="2:11" ht="18" customHeight="1">
      <c r="C26" s="2" t="s">
        <v>15</v>
      </c>
      <c r="D26" s="3"/>
      <c r="E26" s="3"/>
      <c r="F26" s="6"/>
      <c r="G26" s="3"/>
      <c r="H26" s="3"/>
      <c r="I26" s="7"/>
      <c r="J26" s="7"/>
      <c r="K26" s="7"/>
    </row>
    <row r="27" spans="2:11" ht="18" customHeight="1">
      <c r="C27" s="7"/>
      <c r="D27" s="3"/>
      <c r="E27" s="3"/>
      <c r="F27" s="6"/>
      <c r="G27" s="3"/>
      <c r="H27" s="3"/>
      <c r="I27" s="7"/>
      <c r="J27" s="7"/>
      <c r="K27" s="7"/>
    </row>
    <row r="28" spans="2:11" ht="18" customHeight="1">
      <c r="C28" s="7"/>
      <c r="D28" s="3"/>
      <c r="E28" s="3"/>
      <c r="F28" s="6"/>
      <c r="G28" s="3"/>
      <c r="H28" s="3"/>
      <c r="I28" s="7"/>
      <c r="J28" s="7"/>
      <c r="K28" s="7"/>
    </row>
    <row r="29" spans="2:11" ht="18" customHeight="1">
      <c r="B29" s="43"/>
      <c r="C29" s="1" t="s">
        <v>31</v>
      </c>
      <c r="D29" s="5" t="s">
        <v>3</v>
      </c>
      <c r="E29" s="3"/>
      <c r="F29" s="3"/>
      <c r="G29" s="3"/>
      <c r="H29" s="3"/>
      <c r="I29" s="7"/>
      <c r="J29" s="7"/>
      <c r="K29" s="7"/>
    </row>
    <row r="30" spans="2:11" ht="18" customHeight="1">
      <c r="B30" s="43"/>
      <c r="F30" s="6"/>
      <c r="G30" s="3"/>
      <c r="H30" s="3"/>
      <c r="I30" s="7"/>
      <c r="J30" s="7"/>
      <c r="K30" s="7"/>
    </row>
    <row r="31" spans="2:11" ht="18" customHeight="1">
      <c r="B31" s="43"/>
      <c r="C31" s="30" t="s">
        <v>2</v>
      </c>
      <c r="D31" s="31" t="s">
        <v>0</v>
      </c>
      <c r="E31" s="31" t="s">
        <v>1</v>
      </c>
      <c r="F31" s="6"/>
      <c r="G31" s="3"/>
      <c r="H31" s="3"/>
      <c r="I31" s="7"/>
      <c r="J31" s="7"/>
      <c r="K31" s="7"/>
    </row>
    <row r="32" spans="2:11" ht="18" customHeight="1">
      <c r="C32" s="25" t="s">
        <v>4</v>
      </c>
      <c r="D32" s="35">
        <v>10000</v>
      </c>
      <c r="E32" s="35">
        <v>11500</v>
      </c>
      <c r="F32" s="6"/>
      <c r="G32" s="3"/>
      <c r="H32" s="3"/>
      <c r="I32" s="7"/>
      <c r="J32" s="7"/>
      <c r="K32" s="7"/>
    </row>
    <row r="33" spans="2:11" ht="18" customHeight="1">
      <c r="B33" s="44" t="s">
        <v>7</v>
      </c>
      <c r="C33" s="29" t="s">
        <v>30</v>
      </c>
      <c r="D33" s="46">
        <v>5750</v>
      </c>
      <c r="E33" s="46">
        <v>6850</v>
      </c>
      <c r="F33" s="6"/>
      <c r="G33" s="3"/>
      <c r="H33" s="3"/>
      <c r="I33" s="7"/>
      <c r="J33" s="7"/>
      <c r="K33" s="7"/>
    </row>
    <row r="34" spans="2:11" ht="18" customHeight="1">
      <c r="B34" s="42"/>
      <c r="C34" s="3" t="s">
        <v>11</v>
      </c>
      <c r="D34" s="26">
        <f>D32-D33</f>
        <v>4250</v>
      </c>
      <c r="E34" s="26">
        <f>E32-E33</f>
        <v>4650</v>
      </c>
      <c r="G34" s="3"/>
      <c r="H34" s="3"/>
      <c r="I34" s="7"/>
      <c r="J34" s="7"/>
      <c r="K34" s="7"/>
    </row>
    <row r="35" spans="2:11" ht="18" customHeight="1">
      <c r="B35" s="42"/>
      <c r="C35" s="9" t="s">
        <v>37</v>
      </c>
      <c r="D35" s="71">
        <f>D34/ D32</f>
        <v>0.42499999999999999</v>
      </c>
      <c r="E35" s="71">
        <f>E34/ E32</f>
        <v>0.40434782608695652</v>
      </c>
      <c r="G35" s="3"/>
      <c r="H35" s="3"/>
      <c r="I35" s="7"/>
      <c r="J35" s="7"/>
      <c r="K35" s="7"/>
    </row>
    <row r="36" spans="2:11" ht="18" customHeight="1">
      <c r="C36" s="3" t="s">
        <v>12</v>
      </c>
      <c r="D36" s="26">
        <f>SUM(D37:D42)</f>
        <v>4100</v>
      </c>
      <c r="E36" s="26">
        <f>SUM(E37:E42)</f>
        <v>4420</v>
      </c>
      <c r="G36" s="3"/>
      <c r="H36" s="3"/>
      <c r="I36" s="7"/>
      <c r="J36" s="7"/>
      <c r="K36" s="7"/>
    </row>
    <row r="37" spans="2:11" ht="18" customHeight="1">
      <c r="B37" s="45" t="s">
        <v>6</v>
      </c>
      <c r="C37" s="72" t="s">
        <v>32</v>
      </c>
      <c r="D37" s="73">
        <v>2150</v>
      </c>
      <c r="E37" s="73">
        <v>2300</v>
      </c>
      <c r="G37" s="3"/>
      <c r="H37" s="3"/>
      <c r="I37" s="7"/>
      <c r="J37" s="7"/>
      <c r="K37" s="7"/>
    </row>
    <row r="38" spans="2:11" ht="18" customHeight="1">
      <c r="B38" s="45" t="s">
        <v>6</v>
      </c>
      <c r="C38" s="2" t="s">
        <v>19</v>
      </c>
      <c r="D38" s="36">
        <v>800</v>
      </c>
      <c r="E38" s="36">
        <v>800</v>
      </c>
      <c r="G38" s="3"/>
      <c r="H38" s="3"/>
      <c r="I38" s="7"/>
      <c r="J38" s="7"/>
      <c r="K38" s="7"/>
    </row>
    <row r="39" spans="2:11" ht="18" customHeight="1">
      <c r="B39" s="45" t="s">
        <v>6</v>
      </c>
      <c r="C39" s="2" t="s">
        <v>20</v>
      </c>
      <c r="D39" s="36">
        <v>100</v>
      </c>
      <c r="E39" s="36">
        <v>100</v>
      </c>
      <c r="G39" s="3"/>
      <c r="H39" s="3"/>
      <c r="I39" s="7"/>
      <c r="J39" s="7"/>
      <c r="K39" s="7"/>
    </row>
    <row r="40" spans="2:11" ht="18" customHeight="1">
      <c r="B40" s="45" t="s">
        <v>6</v>
      </c>
      <c r="C40" s="2" t="s">
        <v>21</v>
      </c>
      <c r="D40" s="36">
        <v>250</v>
      </c>
      <c r="E40" s="36">
        <v>300</v>
      </c>
      <c r="G40" s="3"/>
      <c r="H40" s="3"/>
      <c r="I40" s="7"/>
      <c r="J40" s="7"/>
      <c r="K40" s="7"/>
    </row>
    <row r="41" spans="2:11" ht="18" customHeight="1">
      <c r="B41" s="44" t="s">
        <v>7</v>
      </c>
      <c r="C41" s="2" t="s">
        <v>22</v>
      </c>
      <c r="D41" s="36">
        <v>500</v>
      </c>
      <c r="E41" s="36">
        <v>575</v>
      </c>
      <c r="G41" s="3"/>
      <c r="H41" s="3"/>
      <c r="I41" s="7"/>
      <c r="J41" s="7"/>
      <c r="K41" s="7"/>
    </row>
    <row r="42" spans="2:11" ht="18" customHeight="1">
      <c r="B42" s="44" t="s">
        <v>7</v>
      </c>
      <c r="C42" s="9" t="s">
        <v>23</v>
      </c>
      <c r="D42" s="35">
        <v>300</v>
      </c>
      <c r="E42" s="35">
        <v>345</v>
      </c>
      <c r="G42" s="3"/>
      <c r="H42" s="3"/>
      <c r="I42" s="7"/>
      <c r="J42" s="7"/>
      <c r="K42" s="7"/>
    </row>
    <row r="43" spans="2:11" ht="18" customHeight="1">
      <c r="B43" s="43"/>
      <c r="C43" s="2" t="s">
        <v>17</v>
      </c>
      <c r="D43" s="34">
        <f>D34-D36</f>
        <v>150</v>
      </c>
      <c r="E43" s="34">
        <f>E34-E36</f>
        <v>230</v>
      </c>
      <c r="G43" s="3"/>
      <c r="H43" s="3"/>
      <c r="I43" s="7"/>
      <c r="J43" s="7"/>
      <c r="K43" s="7"/>
    </row>
    <row r="44" spans="2:11" ht="18" customHeight="1">
      <c r="B44" s="43"/>
      <c r="C44" s="2" t="s">
        <v>38</v>
      </c>
      <c r="D44" s="14">
        <f>D43/D32</f>
        <v>1.4999999999999999E-2</v>
      </c>
      <c r="E44" s="14">
        <f t="shared" ref="E44" si="0">E43/E32</f>
        <v>0.02</v>
      </c>
      <c r="G44" s="3"/>
      <c r="H44" s="3"/>
      <c r="I44" s="7"/>
      <c r="J44" s="7"/>
      <c r="K44" s="7"/>
    </row>
    <row r="45" spans="2:11" ht="9.75" customHeight="1">
      <c r="B45" s="42"/>
      <c r="G45" s="3"/>
      <c r="H45" s="3"/>
      <c r="I45" s="7"/>
      <c r="J45" s="7"/>
      <c r="K45" s="7"/>
    </row>
    <row r="46" spans="2:11" ht="18" customHeight="1">
      <c r="B46" s="42"/>
      <c r="C46" s="39" t="s">
        <v>6</v>
      </c>
      <c r="D46" s="49">
        <f>SUMIFS(D$31:D$42,$B$31:$B$42,$C46)</f>
        <v>3300</v>
      </c>
      <c r="E46" s="49">
        <f>SUMIFS(E$31:E$42,$B$31:$B$42,$C46)</f>
        <v>3500</v>
      </c>
      <c r="G46" s="3"/>
      <c r="H46" s="3"/>
      <c r="I46" s="7"/>
      <c r="J46" s="7"/>
      <c r="K46" s="7"/>
    </row>
    <row r="47" spans="2:11" ht="18" customHeight="1">
      <c r="B47" s="42"/>
      <c r="C47" s="40" t="s">
        <v>7</v>
      </c>
      <c r="D47" s="67">
        <f>SUMIFS(D$31:D$42,$B$31:$B$42,$C47)</f>
        <v>6550</v>
      </c>
      <c r="E47" s="67">
        <f>SUMIFS(E$31:E$42,$B$31:$B$42,$C47)</f>
        <v>7770</v>
      </c>
      <c r="G47" s="3"/>
      <c r="H47" s="3"/>
      <c r="I47" s="7"/>
      <c r="J47" s="7"/>
      <c r="K47" s="7"/>
    </row>
    <row r="48" spans="2:11" ht="18" customHeight="1">
      <c r="B48" s="42"/>
      <c r="C48" s="2" t="s">
        <v>28</v>
      </c>
      <c r="D48" s="26">
        <f>SUM(D46:D47)</f>
        <v>9850</v>
      </c>
      <c r="E48" s="26">
        <f>SUM(E46:E47)</f>
        <v>11270</v>
      </c>
      <c r="G48" s="3"/>
      <c r="H48" s="3"/>
      <c r="I48" s="7"/>
      <c r="J48" s="7"/>
      <c r="K48" s="7"/>
    </row>
    <row r="49" spans="2:11" ht="18" customHeight="1">
      <c r="B49" s="42"/>
      <c r="C49" s="2" t="s">
        <v>27</v>
      </c>
      <c r="D49" s="14">
        <f>D47/D48</f>
        <v>0.6649746192893401</v>
      </c>
      <c r="E49" s="14">
        <f>E47/E48</f>
        <v>0.68944099378881984</v>
      </c>
      <c r="G49" s="3"/>
      <c r="H49" s="3"/>
      <c r="I49" s="7"/>
      <c r="J49" s="7"/>
      <c r="K49" s="7"/>
    </row>
    <row r="50" spans="2:11" ht="9.75" customHeight="1">
      <c r="B50" s="42"/>
      <c r="G50" s="3"/>
      <c r="H50" s="3"/>
      <c r="I50" s="7"/>
      <c r="J50" s="7"/>
      <c r="K50" s="7"/>
    </row>
    <row r="51" spans="2:11" ht="18" customHeight="1">
      <c r="B51" s="42"/>
      <c r="C51" s="48" t="s">
        <v>24</v>
      </c>
      <c r="D51" s="68">
        <f>D32-D47</f>
        <v>3450</v>
      </c>
      <c r="E51" s="68">
        <f>E32-E47</f>
        <v>3730</v>
      </c>
      <c r="F51" s="2" t="s">
        <v>39</v>
      </c>
      <c r="G51" s="3"/>
      <c r="H51" s="3"/>
      <c r="I51" s="7"/>
      <c r="J51" s="7"/>
      <c r="K51" s="7"/>
    </row>
    <row r="52" spans="2:11" s="3" customFormat="1" ht="18" customHeight="1">
      <c r="B52" s="42"/>
      <c r="C52" s="32" t="s">
        <v>25</v>
      </c>
      <c r="D52" s="33">
        <f>D51/D32</f>
        <v>0.34499999999999997</v>
      </c>
      <c r="E52" s="33">
        <f>E51/E32</f>
        <v>0.3243478260869565</v>
      </c>
      <c r="F52" s="7" t="s">
        <v>40</v>
      </c>
      <c r="I52" s="7"/>
      <c r="J52" s="7"/>
      <c r="K52" s="7"/>
    </row>
    <row r="53" spans="2:11" s="3" customFormat="1" ht="18" customHeight="1">
      <c r="B53" s="42"/>
      <c r="C53" s="48" t="s">
        <v>26</v>
      </c>
      <c r="D53" s="49">
        <f>D46/D52</f>
        <v>9565.217391304348</v>
      </c>
      <c r="E53" s="49">
        <f>E46/E52</f>
        <v>10790.884718498661</v>
      </c>
      <c r="F53" s="7" t="s">
        <v>45</v>
      </c>
      <c r="I53" s="7"/>
      <c r="J53" s="7"/>
      <c r="K53" s="7"/>
    </row>
    <row r="54" spans="2:11" s="3" customFormat="1" ht="18" customHeight="1">
      <c r="B54" s="42"/>
      <c r="C54" s="47" t="s">
        <v>33</v>
      </c>
      <c r="D54" s="24">
        <f>D53*D52-D46</f>
        <v>0</v>
      </c>
      <c r="E54" s="24">
        <f>E53*E52-E46</f>
        <v>0</v>
      </c>
      <c r="F54" s="6"/>
      <c r="I54" s="7"/>
      <c r="J54" s="7"/>
      <c r="K54" s="7"/>
    </row>
    <row r="55" spans="2:11" s="3" customFormat="1" ht="18" customHeight="1">
      <c r="B55" s="42"/>
      <c r="C55" s="11"/>
      <c r="D55" s="16"/>
      <c r="F55" s="6"/>
      <c r="I55" s="7"/>
      <c r="J55" s="7"/>
      <c r="K55" s="7"/>
    </row>
    <row r="56" spans="2:11" s="3" customFormat="1" ht="18" customHeight="1">
      <c r="B56" s="42"/>
      <c r="C56" s="11"/>
      <c r="D56" s="66"/>
      <c r="E56" s="66"/>
      <c r="F56" s="6"/>
      <c r="I56" s="7"/>
      <c r="J56" s="7"/>
      <c r="K56" s="7"/>
    </row>
    <row r="57" spans="2:11" s="3" customFormat="1" ht="18" customHeight="1">
      <c r="B57" s="42"/>
      <c r="C57" s="11"/>
      <c r="D57" s="16"/>
      <c r="F57" s="6"/>
      <c r="I57" s="7"/>
      <c r="J57" s="7"/>
      <c r="K57" s="7"/>
    </row>
    <row r="58" spans="2:11" s="3" customFormat="1" ht="18" customHeight="1">
      <c r="B58" s="42"/>
      <c r="C58" s="11"/>
      <c r="D58" s="16"/>
      <c r="F58" s="6"/>
      <c r="I58" s="7"/>
      <c r="J58" s="7"/>
      <c r="K58" s="7"/>
    </row>
    <row r="59" spans="2:11" s="3" customFormat="1" ht="18" customHeight="1">
      <c r="B59" s="42"/>
      <c r="C59" s="11"/>
      <c r="D59" s="16"/>
      <c r="F59" s="6"/>
      <c r="I59" s="7"/>
      <c r="J59" s="7"/>
      <c r="K59" s="7"/>
    </row>
    <row r="60" spans="2:11" s="3" customFormat="1" ht="18" customHeight="1">
      <c r="B60" s="42"/>
      <c r="C60" s="11"/>
      <c r="D60" s="16"/>
      <c r="F60" s="6"/>
      <c r="I60" s="7"/>
      <c r="J60" s="7"/>
      <c r="K60" s="7"/>
    </row>
    <row r="61" spans="2:11" s="3" customFormat="1" ht="18" customHeight="1">
      <c r="B61" s="42"/>
      <c r="C61" s="11"/>
      <c r="D61" s="16"/>
      <c r="F61" s="6"/>
      <c r="I61" s="7"/>
      <c r="J61" s="7"/>
      <c r="K61" s="7"/>
    </row>
    <row r="62" spans="2:11" s="7" customFormat="1" ht="18" customHeight="1">
      <c r="B62" s="50"/>
      <c r="C62" s="51"/>
      <c r="D62" s="52"/>
      <c r="F62" s="53"/>
    </row>
    <row r="63" spans="2:11" s="7" customFormat="1" ht="18" customHeight="1">
      <c r="B63" s="50"/>
      <c r="C63" s="51"/>
      <c r="D63" s="52"/>
      <c r="F63" s="53"/>
    </row>
    <row r="64" spans="2:11" s="7" customFormat="1" ht="18" customHeight="1">
      <c r="B64" s="50"/>
      <c r="C64" s="51"/>
      <c r="D64" s="52"/>
      <c r="F64" s="53"/>
    </row>
    <row r="65" spans="2:8" s="7" customFormat="1" ht="18" customHeight="1">
      <c r="B65" s="50"/>
      <c r="C65" s="51"/>
      <c r="D65" s="52"/>
      <c r="F65" s="53"/>
    </row>
    <row r="66" spans="2:8" s="7" customFormat="1" ht="18" customHeight="1">
      <c r="B66" s="50"/>
      <c r="C66" s="54"/>
      <c r="D66" s="54"/>
      <c r="E66" s="54"/>
      <c r="F66" s="54"/>
      <c r="G66" s="54"/>
      <c r="H66" s="54"/>
    </row>
    <row r="67" spans="2:8" s="7" customFormat="1" ht="18" customHeight="1">
      <c r="B67" s="50"/>
      <c r="C67" s="54"/>
      <c r="G67" s="55"/>
      <c r="H67" s="54"/>
    </row>
    <row r="68" spans="2:8" s="7" customFormat="1" ht="18" customHeight="1">
      <c r="B68" s="50"/>
      <c r="C68" s="54"/>
      <c r="G68" s="55"/>
      <c r="H68" s="54"/>
    </row>
    <row r="69" spans="2:8" s="7" customFormat="1" ht="18" customHeight="1">
      <c r="B69" s="50"/>
      <c r="F69" s="51"/>
      <c r="G69" s="17"/>
    </row>
    <row r="70" spans="2:8" s="7" customFormat="1" ht="18" customHeight="1">
      <c r="B70" s="50"/>
      <c r="C70" s="51"/>
    </row>
    <row r="71" spans="2:8" s="7" customFormat="1" ht="18" customHeight="1">
      <c r="B71" s="50"/>
      <c r="G71" s="55"/>
    </row>
    <row r="72" spans="2:8" s="7" customFormat="1" ht="18" customHeight="1">
      <c r="B72" s="50"/>
      <c r="G72" s="55"/>
    </row>
    <row r="73" spans="2:8" s="7" customFormat="1" ht="18" customHeight="1">
      <c r="B73" s="50"/>
      <c r="F73" s="51"/>
      <c r="G73" s="17"/>
    </row>
    <row r="74" spans="2:8" s="7" customFormat="1" ht="18" customHeight="1">
      <c r="B74" s="50"/>
    </row>
    <row r="75" spans="2:8" s="7" customFormat="1" ht="18" customHeight="1">
      <c r="B75" s="50"/>
      <c r="G75" s="17"/>
    </row>
    <row r="76" spans="2:8" s="7" customFormat="1" ht="18" customHeight="1">
      <c r="B76" s="50"/>
      <c r="G76" s="56"/>
    </row>
    <row r="77" spans="2:8" s="7" customFormat="1" ht="18" customHeight="1">
      <c r="B77" s="50"/>
      <c r="G77" s="61"/>
    </row>
    <row r="78" spans="2:8" s="7" customFormat="1" ht="18" customHeight="1">
      <c r="B78" s="50"/>
      <c r="F78" s="52"/>
      <c r="G78" s="61"/>
    </row>
    <row r="79" spans="2:8" s="7" customFormat="1" ht="18" customHeight="1">
      <c r="B79" s="50"/>
      <c r="E79" s="52"/>
      <c r="F79" s="53"/>
    </row>
    <row r="80" spans="2:8" s="7" customFormat="1" ht="18" customHeight="1">
      <c r="B80" s="50"/>
    </row>
    <row r="81" spans="2:7" s="7" customFormat="1" ht="18" customHeight="1">
      <c r="B81" s="50"/>
    </row>
    <row r="82" spans="2:7" s="12" customFormat="1" ht="18" customHeight="1">
      <c r="B82" s="57"/>
    </row>
    <row r="83" spans="2:7" s="12" customFormat="1" ht="18" customHeight="1">
      <c r="B83" s="57"/>
      <c r="C83" s="52"/>
      <c r="D83" s="62"/>
      <c r="E83" s="62"/>
    </row>
    <row r="84" spans="2:7" s="12" customFormat="1" ht="18" customHeight="1">
      <c r="B84" s="57"/>
      <c r="C84" s="13"/>
      <c r="D84" s="63"/>
      <c r="E84" s="63"/>
      <c r="F84" s="58"/>
      <c r="G84" s="59"/>
    </row>
    <row r="85" spans="2:7" s="12" customFormat="1" ht="18" customHeight="1">
      <c r="B85" s="57"/>
      <c r="C85" s="13"/>
      <c r="D85" s="63"/>
      <c r="E85" s="63"/>
      <c r="G85" s="59"/>
    </row>
    <row r="86" spans="2:7" s="12" customFormat="1" ht="18" customHeight="1">
      <c r="B86" s="57"/>
      <c r="C86" s="13"/>
      <c r="D86" s="17"/>
      <c r="E86" s="17"/>
    </row>
    <row r="87" spans="2:7" s="12" customFormat="1" ht="18" customHeight="1">
      <c r="B87" s="57"/>
      <c r="C87" s="13"/>
      <c r="D87" s="63"/>
      <c r="E87" s="63"/>
      <c r="F87" s="60"/>
      <c r="G87" s="60"/>
    </row>
    <row r="88" spans="2:7" s="12" customFormat="1" ht="18" customHeight="1">
      <c r="B88" s="57"/>
      <c r="C88" s="13"/>
      <c r="D88" s="19"/>
      <c r="E88" s="19"/>
      <c r="F88" s="20"/>
      <c r="G88" s="59"/>
    </row>
    <row r="89" spans="2:7" s="12" customFormat="1" ht="18" customHeight="1">
      <c r="B89" s="57"/>
      <c r="C89" s="13"/>
      <c r="D89" s="63"/>
      <c r="E89" s="63"/>
      <c r="F89" s="20"/>
      <c r="G89" s="59"/>
    </row>
    <row r="90" spans="2:7" s="54" customFormat="1" ht="18" customHeight="1">
      <c r="B90" s="50"/>
      <c r="D90" s="64"/>
      <c r="E90" s="64"/>
      <c r="G90" s="59"/>
    </row>
    <row r="91" spans="2:7" s="54" customFormat="1" ht="18" customHeight="1">
      <c r="B91" s="50"/>
      <c r="C91" s="7"/>
      <c r="D91" s="17"/>
      <c r="E91" s="17"/>
    </row>
    <row r="92" spans="2:7" s="54" customFormat="1" ht="18" customHeight="1">
      <c r="B92" s="50"/>
      <c r="C92" s="13"/>
      <c r="D92" s="18"/>
      <c r="E92" s="18"/>
    </row>
    <row r="93" spans="2:7" s="54" customFormat="1" ht="18" customHeight="1">
      <c r="B93" s="50"/>
      <c r="C93" s="13"/>
      <c r="D93" s="18"/>
      <c r="E93" s="18"/>
    </row>
    <row r="94" spans="2:7" s="54" customFormat="1" ht="18" customHeight="1">
      <c r="B94" s="50"/>
    </row>
    <row r="95" spans="2:7" s="54" customFormat="1" ht="18" customHeight="1">
      <c r="B95" s="50"/>
      <c r="C95" s="65"/>
    </row>
    <row r="96" spans="2:7" s="54" customFormat="1" ht="18" customHeight="1">
      <c r="B96" s="50"/>
      <c r="C96" s="65"/>
    </row>
    <row r="97" spans="2:2" s="54" customFormat="1" ht="18" customHeight="1">
      <c r="B97" s="50"/>
    </row>
    <row r="98" spans="2:2" s="54" customFormat="1" ht="18" customHeight="1">
      <c r="B98" s="50"/>
    </row>
    <row r="99" spans="2:2" s="54" customFormat="1" ht="18" customHeight="1">
      <c r="B99" s="50"/>
    </row>
    <row r="100" spans="2:2" s="54" customFormat="1" ht="18" customHeight="1">
      <c r="B100" s="50"/>
    </row>
    <row r="101" spans="2:2" s="54" customFormat="1" ht="18" customHeight="1">
      <c r="B101" s="50"/>
    </row>
    <row r="102" spans="2:2" s="54" customFormat="1" ht="18" customHeight="1">
      <c r="B102" s="50"/>
    </row>
    <row r="103" spans="2:2" s="54" customFormat="1" ht="18" customHeight="1">
      <c r="B103" s="50"/>
    </row>
    <row r="104" spans="2:2" s="54" customFormat="1" ht="18" customHeight="1">
      <c r="B104" s="50"/>
    </row>
    <row r="105" spans="2:2" s="54" customFormat="1" ht="18" customHeight="1">
      <c r="B105" s="50"/>
    </row>
    <row r="106" spans="2:2" s="54" customFormat="1" ht="18" customHeight="1">
      <c r="B106" s="50"/>
    </row>
    <row r="107" spans="2:2" s="54" customFormat="1" ht="18" customHeight="1">
      <c r="B107" s="50"/>
    </row>
    <row r="108" spans="2:2" s="54" customFormat="1" ht="18" customHeight="1">
      <c r="B108" s="50"/>
    </row>
    <row r="109" spans="2:2" s="54" customFormat="1" ht="18" customHeight="1">
      <c r="B109" s="50"/>
    </row>
    <row r="110" spans="2:2" s="15" customFormat="1" ht="18" customHeight="1">
      <c r="B110" s="41"/>
    </row>
    <row r="111" spans="2:2" s="15" customFormat="1" ht="18" customHeight="1">
      <c r="B111" s="41"/>
    </row>
    <row r="112" spans="2:2" s="15" customFormat="1" ht="18" customHeight="1">
      <c r="B112" s="41"/>
    </row>
    <row r="113" spans="2:2" s="15" customFormat="1" ht="19.5" customHeight="1">
      <c r="B113" s="41"/>
    </row>
    <row r="114" spans="2:2" s="15" customFormat="1" ht="19.5" customHeight="1">
      <c r="B114" s="41"/>
    </row>
    <row r="115" spans="2:2" s="15" customFormat="1" ht="19.5" customHeight="1">
      <c r="B115" s="41"/>
    </row>
    <row r="116" spans="2:2" s="15" customFormat="1" ht="19.5" customHeight="1">
      <c r="B116" s="41"/>
    </row>
    <row r="117" spans="2:2" s="15" customFormat="1" ht="19.5" customHeight="1">
      <c r="B117" s="41"/>
    </row>
    <row r="118" spans="2:2" s="15" customFormat="1" ht="19.5" customHeight="1">
      <c r="B118" s="41"/>
    </row>
    <row r="119" spans="2:2" s="15" customFormat="1" ht="19.5" customHeight="1">
      <c r="B119" s="41"/>
    </row>
    <row r="120" spans="2:2" s="15" customFormat="1" ht="19.5" customHeight="1">
      <c r="B120" s="41"/>
    </row>
    <row r="121" spans="2:2" s="15" customFormat="1" ht="19.5" customHeight="1">
      <c r="B121" s="41"/>
    </row>
    <row r="122" spans="2:2" s="15" customFormat="1" ht="9.75" customHeight="1">
      <c r="B122" s="41"/>
    </row>
    <row r="123" spans="2:2" s="15" customFormat="1" ht="19.5" customHeight="1">
      <c r="B123" s="41"/>
    </row>
    <row r="124" spans="2:2" s="15" customFormat="1" ht="19.5" customHeight="1">
      <c r="B124" s="41"/>
    </row>
    <row r="125" spans="2:2" s="15" customFormat="1" ht="19.5" customHeight="1">
      <c r="B125" s="41"/>
    </row>
    <row r="126" spans="2:2" s="15" customFormat="1" ht="9.75" customHeight="1">
      <c r="B126" s="41"/>
    </row>
    <row r="127" spans="2:2" s="15" customFormat="1" ht="19.5" customHeight="1">
      <c r="B127" s="41"/>
    </row>
    <row r="128" spans="2:2" s="15" customFormat="1" ht="19.5" customHeight="1">
      <c r="B128" s="41"/>
    </row>
    <row r="129" spans="2:2" s="15" customFormat="1" ht="9.75" customHeight="1">
      <c r="B129" s="41"/>
    </row>
    <row r="130" spans="2:2" s="15" customFormat="1" ht="19.5" customHeight="1">
      <c r="B130" s="41"/>
    </row>
    <row r="131" spans="2:2" s="15" customFormat="1" ht="19.5" customHeight="1">
      <c r="B131" s="41"/>
    </row>
    <row r="132" spans="2:2" s="15" customFormat="1" ht="19.5" customHeight="1">
      <c r="B132" s="41"/>
    </row>
    <row r="133" spans="2:2" s="15" customFormat="1" ht="19.5" customHeight="1">
      <c r="B133" s="41"/>
    </row>
  </sheetData>
  <phoneticPr fontId="2"/>
  <pageMargins left="0.11811023622047245" right="0.11811023622047245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損益分岐点売上高_１</vt:lpstr>
      <vt:lpstr>損益分岐点売上高_１!Print_Area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桑原啓輔</dc:creator>
  <cp:lastModifiedBy>佐藤正基</cp:lastModifiedBy>
  <cp:lastPrinted>2022-09-11T07:26:35Z</cp:lastPrinted>
  <dcterms:created xsi:type="dcterms:W3CDTF">2022-04-05T14:52:48Z</dcterms:created>
  <dcterms:modified xsi:type="dcterms:W3CDTF">2022-11-04T07:01:03Z</dcterms:modified>
</cp:coreProperties>
</file>