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san\Desktop\"/>
    </mc:Choice>
  </mc:AlternateContent>
  <xr:revisionPtr revIDLastSave="0" documentId="8_{F059DAD6-0719-4CC1-9E4E-B97F07E921D7}" xr6:coauthVersionLast="47" xr6:coauthVersionMax="47" xr10:uidLastSave="{00000000-0000-0000-0000-000000000000}"/>
  <bookViews>
    <workbookView xWindow="-110" yWindow="-110" windowWidth="19420" windowHeight="10420" tabRatio="807" xr2:uid="{727C905C-B0AC-4C7B-8578-0981BD625A7A}"/>
  </bookViews>
  <sheets>
    <sheet name="安全性分析1" sheetId="6" r:id="rId1"/>
  </sheets>
  <definedNames>
    <definedName name="_xlnm.Print_Area" localSheetId="0">安全性分析1!$A$2:$G$43</definedName>
  </definedNames>
  <calcPr calcId="191029" concurrentManualCount="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7" i="6" l="1"/>
  <c r="D35" i="6"/>
  <c r="D33" i="6"/>
  <c r="D40" i="6" s="1"/>
  <c r="C37" i="6"/>
  <c r="C35" i="6"/>
  <c r="C33" i="6"/>
  <c r="F24" i="6"/>
  <c r="F23" i="6"/>
  <c r="F22" i="6"/>
  <c r="F20" i="6"/>
  <c r="F16" i="6"/>
  <c r="C40" i="6" l="1"/>
  <c r="C39" i="6"/>
  <c r="D39" i="6"/>
</calcChain>
</file>

<file path=xl/sharedStrings.xml><?xml version="1.0" encoding="utf-8"?>
<sst xmlns="http://schemas.openxmlformats.org/spreadsheetml/2006/main" count="37" uniqueCount="34">
  <si>
    <t>分析内容</t>
  </si>
  <si>
    <t>●計算フォーム</t>
    <rPh sb="1" eb="3">
      <t>ケイサン</t>
    </rPh>
    <phoneticPr fontId="2"/>
  </si>
  <si>
    <t>直近期</t>
    <rPh sb="0" eb="3">
      <t>チョッキンキ</t>
    </rPh>
    <phoneticPr fontId="2"/>
  </si>
  <si>
    <t>その1年前</t>
    <rPh sb="3" eb="4">
      <t>ネン</t>
    </rPh>
    <rPh sb="4" eb="5">
      <t>マエ</t>
    </rPh>
    <phoneticPr fontId="2"/>
  </si>
  <si>
    <t>分析項目</t>
    <rPh sb="2" eb="4">
      <t>コウモク</t>
    </rPh>
    <phoneticPr fontId="2"/>
  </si>
  <si>
    <t>計算式</t>
    <rPh sb="0" eb="3">
      <t>ケイサンシキ</t>
    </rPh>
    <phoneticPr fontId="2"/>
  </si>
  <si>
    <t>↓　枠内　青い色付き部分に数値を入れてください</t>
    <rPh sb="2" eb="4">
      <t>ワクナイ</t>
    </rPh>
    <rPh sb="5" eb="6">
      <t>アオ</t>
    </rPh>
    <rPh sb="7" eb="9">
      <t>イロツ</t>
    </rPh>
    <rPh sb="10" eb="12">
      <t>ブブン</t>
    </rPh>
    <rPh sb="13" eb="15">
      <t>スウチ</t>
    </rPh>
    <rPh sb="16" eb="17">
      <t>イ</t>
    </rPh>
    <phoneticPr fontId="2"/>
  </si>
  <si>
    <t>総資産</t>
    <rPh sb="0" eb="3">
      <t>ソウシサン</t>
    </rPh>
    <phoneticPr fontId="2"/>
  </si>
  <si>
    <t>　　　　　　　　　　　　　　</t>
    <phoneticPr fontId="2"/>
  </si>
  <si>
    <t>純資産</t>
    <rPh sb="0" eb="3">
      <t>ジュンシサン</t>
    </rPh>
    <phoneticPr fontId="2"/>
  </si>
  <si>
    <t>◆総合分析</t>
    <rPh sb="1" eb="3">
      <t>ソウゴウ</t>
    </rPh>
    <rPh sb="3" eb="5">
      <t>ブンセキ</t>
    </rPh>
    <phoneticPr fontId="2"/>
  </si>
  <si>
    <t>ROA（総資産利益率）　　 （％）</t>
    <rPh sb="4" eb="7">
      <t>ソウシサン</t>
    </rPh>
    <rPh sb="7" eb="9">
      <t>リエキ</t>
    </rPh>
    <rPh sb="9" eb="10">
      <t>リツ</t>
    </rPh>
    <phoneticPr fontId="2"/>
  </si>
  <si>
    <r>
      <t xml:space="preserve">ROA　　 </t>
    </r>
    <r>
      <rPr>
        <sz val="11"/>
        <color theme="1"/>
        <rFont val="Meiryo UI"/>
        <family val="3"/>
        <charset val="128"/>
      </rPr>
      <t>→　資産（総資産）を使って、どれだけの利益を上げているかを示す指標。　大きいほど、効率的に資産を活用できていると言える</t>
    </r>
    <rPh sb="8" eb="10">
      <t>シサン</t>
    </rPh>
    <rPh sb="11" eb="14">
      <t>ソウシサン</t>
    </rPh>
    <rPh sb="16" eb="17">
      <t>ツカ</t>
    </rPh>
    <rPh sb="25" eb="27">
      <t>リエキ</t>
    </rPh>
    <rPh sb="28" eb="29">
      <t>ア</t>
    </rPh>
    <rPh sb="35" eb="36">
      <t>シメ</t>
    </rPh>
    <rPh sb="37" eb="39">
      <t>シヒョウ</t>
    </rPh>
    <rPh sb="41" eb="42">
      <t>オオ</t>
    </rPh>
    <rPh sb="47" eb="50">
      <t>コウリツテキ</t>
    </rPh>
    <rPh sb="51" eb="53">
      <t>シサン</t>
    </rPh>
    <rPh sb="54" eb="56">
      <t>カツヨウ</t>
    </rPh>
    <rPh sb="62" eb="63">
      <t>イ</t>
    </rPh>
    <phoneticPr fontId="2"/>
  </si>
  <si>
    <t>ROE（株主資本利益率）　（％）</t>
    <rPh sb="4" eb="6">
      <t>カブヌシ</t>
    </rPh>
    <rPh sb="6" eb="8">
      <t>シホン</t>
    </rPh>
    <rPh sb="8" eb="10">
      <t>リエキ</t>
    </rPh>
    <rPh sb="10" eb="11">
      <t>リツ</t>
    </rPh>
    <phoneticPr fontId="2"/>
  </si>
  <si>
    <r>
      <t>ROE　 　</t>
    </r>
    <r>
      <rPr>
        <sz val="11"/>
        <color theme="1"/>
        <rFont val="Meiryo UI"/>
        <family val="3"/>
        <charset val="128"/>
      </rPr>
      <t>→　株主資本を使って、どれだけの利益を上げているのかを示す指標。大きいほど、効率的に株主資本を活用できていると言える</t>
    </r>
    <rPh sb="13" eb="14">
      <t>ツカ</t>
    </rPh>
    <rPh sb="38" eb="39">
      <t>オオ</t>
    </rPh>
    <rPh sb="44" eb="47">
      <t>コウリツ</t>
    </rPh>
    <rPh sb="48" eb="52">
      <t>カブヌシシホン</t>
    </rPh>
    <rPh sb="53" eb="55">
      <t>カツヨウ</t>
    </rPh>
    <rPh sb="61" eb="62">
      <t>イ</t>
    </rPh>
    <phoneticPr fontId="2"/>
  </si>
  <si>
    <t>　税引き後当期純利益　÷　総資産</t>
    <rPh sb="1" eb="3">
      <t>ゼイビ</t>
    </rPh>
    <rPh sb="4" eb="5">
      <t>ゴ</t>
    </rPh>
    <rPh sb="5" eb="10">
      <t>トウキジュ</t>
    </rPh>
    <rPh sb="13" eb="16">
      <t>ソウシサン</t>
    </rPh>
    <phoneticPr fontId="2"/>
  </si>
  <si>
    <t>　税引き後当期純利益　÷　自己資本</t>
    <rPh sb="1" eb="3">
      <t>ゼイビ</t>
    </rPh>
    <rPh sb="4" eb="5">
      <t>ゴ</t>
    </rPh>
    <rPh sb="5" eb="10">
      <t>トウキジュ</t>
    </rPh>
    <phoneticPr fontId="2"/>
  </si>
  <si>
    <t>　＝　売上高 当期純利益率　×　総資産回転率</t>
    <rPh sb="3" eb="5">
      <t>ウリアゲ</t>
    </rPh>
    <rPh sb="5" eb="6">
      <t>ダカ</t>
    </rPh>
    <rPh sb="7" eb="9">
      <t>トウキ</t>
    </rPh>
    <rPh sb="9" eb="12">
      <t>ジュンリエキ</t>
    </rPh>
    <rPh sb="12" eb="13">
      <t>リツ</t>
    </rPh>
    <rPh sb="16" eb="19">
      <t>ソウシサン</t>
    </rPh>
    <rPh sb="19" eb="21">
      <t>カイテン</t>
    </rPh>
    <rPh sb="21" eb="22">
      <t>リツ</t>
    </rPh>
    <phoneticPr fontId="2"/>
  </si>
  <si>
    <t>　＝　売上高 当期純利益率　×　総資産回転率　×　財務レバレッジ</t>
    <phoneticPr fontId="2"/>
  </si>
  <si>
    <t>税引き後　純利益</t>
    <rPh sb="0" eb="2">
      <t>ゼイビ</t>
    </rPh>
    <rPh sb="3" eb="4">
      <t>ゴ</t>
    </rPh>
    <rPh sb="5" eb="8">
      <t>ジュンリエキ</t>
    </rPh>
    <phoneticPr fontId="2"/>
  </si>
  <si>
    <t>ROA</t>
    <phoneticPr fontId="2"/>
  </si>
  <si>
    <t>ROA　総資産利益率</t>
    <rPh sb="4" eb="10">
      <t>ソウシサンリエ</t>
    </rPh>
    <phoneticPr fontId="2"/>
  </si>
  <si>
    <t>売上高 当期純利益率</t>
    <rPh sb="0" eb="2">
      <t>ウリアゲ</t>
    </rPh>
    <rPh sb="2" eb="3">
      <t>ダカ</t>
    </rPh>
    <rPh sb="4" eb="9">
      <t>トウ</t>
    </rPh>
    <rPh sb="9" eb="10">
      <t>リツ</t>
    </rPh>
    <phoneticPr fontId="2"/>
  </si>
  <si>
    <t>総資産回転率</t>
    <rPh sb="0" eb="6">
      <t>ソウシサンカイテンリツ</t>
    </rPh>
    <phoneticPr fontId="2"/>
  </si>
  <si>
    <t>財務レバレッジ</t>
    <rPh sb="0" eb="2">
      <t>ザイム</t>
    </rPh>
    <phoneticPr fontId="2"/>
  </si>
  <si>
    <t>売上高</t>
    <rPh sb="0" eb="3">
      <t>ウリアゲダカ</t>
    </rPh>
    <phoneticPr fontId="2"/>
  </si>
  <si>
    <t>税引き後　当期純利益</t>
    <rPh sb="0" eb="2">
      <t>ゼイビ</t>
    </rPh>
    <rPh sb="5" eb="10">
      <t>トウキ</t>
    </rPh>
    <phoneticPr fontId="2"/>
  </si>
  <si>
    <t>　税引き後　当期純利益率</t>
    <rPh sb="1" eb="5">
      <t>ゼ</t>
    </rPh>
    <rPh sb="6" eb="11">
      <t>t</t>
    </rPh>
    <rPh sb="11" eb="12">
      <t>リツ</t>
    </rPh>
    <phoneticPr fontId="2"/>
  </si>
  <si>
    <t>　総資産　回転率</t>
    <rPh sb="1" eb="4">
      <t>ソウシサン</t>
    </rPh>
    <rPh sb="5" eb="8">
      <t>カイテンリツ</t>
    </rPh>
    <phoneticPr fontId="2"/>
  </si>
  <si>
    <t>　財務レバレッジ</t>
    <rPh sb="1" eb="3">
      <t>ザイム</t>
    </rPh>
    <phoneticPr fontId="2"/>
  </si>
  <si>
    <t>ROE</t>
    <phoneticPr fontId="2"/>
  </si>
  <si>
    <t>ROE（株主資本利益率）</t>
    <rPh sb="4" eb="6">
      <t>カブヌシ</t>
    </rPh>
    <rPh sb="6" eb="8">
      <t>シホン</t>
    </rPh>
    <rPh sb="8" eb="10">
      <t>リエキ</t>
    </rPh>
    <rPh sb="10" eb="11">
      <t>リツ</t>
    </rPh>
    <phoneticPr fontId="2"/>
  </si>
  <si>
    <t>ROA　→　収益性を高めるか、資産の効率性を高めると指標は良化する</t>
    <rPh sb="6" eb="9">
      <t>シュウエキセイ</t>
    </rPh>
    <rPh sb="10" eb="11">
      <t>タカ</t>
    </rPh>
    <rPh sb="15" eb="17">
      <t>シサン</t>
    </rPh>
    <rPh sb="18" eb="21">
      <t>コウリツセイ</t>
    </rPh>
    <rPh sb="22" eb="23">
      <t>タカ</t>
    </rPh>
    <rPh sb="26" eb="28">
      <t>シヒョウ</t>
    </rPh>
    <rPh sb="29" eb="30">
      <t>リョウ</t>
    </rPh>
    <rPh sb="30" eb="31">
      <t>カ</t>
    </rPh>
    <phoneticPr fontId="2"/>
  </si>
  <si>
    <t>ROE　→　収益性を高めるか、資産の効率性を高めるか、財務の効率性を高めると指標は良化する</t>
    <rPh sb="6" eb="9">
      <t>シュウエキセイ</t>
    </rPh>
    <rPh sb="10" eb="11">
      <t>タカ</t>
    </rPh>
    <rPh sb="15" eb="17">
      <t>シサン</t>
    </rPh>
    <rPh sb="18" eb="21">
      <t>コウリツセイ</t>
    </rPh>
    <rPh sb="22" eb="23">
      <t>タカ</t>
    </rPh>
    <rPh sb="27" eb="29">
      <t>ザイム</t>
    </rPh>
    <rPh sb="30" eb="33">
      <t>コウリツセイ</t>
    </rPh>
    <rPh sb="34" eb="35">
      <t>タカ</t>
    </rPh>
    <rPh sb="38" eb="40">
      <t>シヒョウ</t>
    </rPh>
    <rPh sb="41" eb="42">
      <t>リョウ</t>
    </rPh>
    <rPh sb="42" eb="43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</si>
</sst>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#,##0&quot;千&quot;&quot;円&quot;"/>
    <numFmt numFmtId="178" formatCode="0.0&quot;倍&quot;"/>
    <numFmt numFmtId="179" formatCode="0.00\ &quot;回&quot;&quot;転&quot;"/>
  </numFmts>
  <fonts count="10"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color theme="1"/>
      <name val="Meiryo"/>
      <family val="3"/>
      <charset val="128"/>
    </font>
    <font>
      <b/>
      <sz val="11"/>
      <color rgb="FF0000FF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0000FF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thin">
        <color theme="1"/>
      </top>
      <bottom/>
      <diagonal/>
    </border>
    <border>
      <left/>
      <right/>
      <top style="hair">
        <color indexed="64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9" fontId="3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right" vertical="center"/>
    </xf>
    <xf numFmtId="177" fontId="6" fillId="3" borderId="3" xfId="0" applyNumberFormat="1" applyFont="1" applyFill="1" applyBorder="1" applyAlignment="1">
      <alignment horizontal="right" vertical="center"/>
    </xf>
    <xf numFmtId="177" fontId="6" fillId="3" borderId="4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5" fillId="0" borderId="0" xfId="0" applyFont="1" applyBorder="1">
      <alignment vertical="center"/>
    </xf>
    <xf numFmtId="176" fontId="5" fillId="0" borderId="0" xfId="4" applyNumberFormat="1" applyFont="1" applyBorder="1" applyAlignment="1">
      <alignment horizontal="right" vertical="center"/>
    </xf>
    <xf numFmtId="0" fontId="6" fillId="5" borderId="0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8" fillId="0" borderId="0" xfId="0" applyFont="1" applyFill="1" applyBorder="1">
      <alignment vertical="center"/>
    </xf>
    <xf numFmtId="176" fontId="5" fillId="0" borderId="0" xfId="4" applyNumberFormat="1" applyFont="1" applyAlignment="1">
      <alignment horizontal="right" vertical="center"/>
    </xf>
    <xf numFmtId="0" fontId="5" fillId="0" borderId="0" xfId="0" applyFont="1">
      <alignment vertical="center"/>
    </xf>
    <xf numFmtId="0" fontId="7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177" fontId="8" fillId="0" borderId="0" xfId="0" applyNumberFormat="1" applyFont="1" applyBorder="1" applyAlignment="1">
      <alignment horizontal="left" vertical="center"/>
    </xf>
    <xf numFmtId="177" fontId="6" fillId="0" borderId="0" xfId="0" applyNumberFormat="1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176" fontId="5" fillId="0" borderId="0" xfId="4" applyNumberFormat="1" applyFont="1" applyFill="1" applyBorder="1" applyAlignment="1">
      <alignment horizontal="right" vertical="center"/>
    </xf>
    <xf numFmtId="179" fontId="5" fillId="0" borderId="0" xfId="4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178" fontId="5" fillId="0" borderId="0" xfId="1" applyNumberFormat="1" applyFont="1" applyAlignment="1">
      <alignment horizontal="right" vertical="center"/>
    </xf>
    <xf numFmtId="0" fontId="5" fillId="0" borderId="7" xfId="0" applyFont="1" applyBorder="1" applyAlignment="1">
      <alignment vertical="center"/>
    </xf>
    <xf numFmtId="176" fontId="5" fillId="0" borderId="0" xfId="4" applyNumberFormat="1" applyFont="1" applyFill="1" applyBorder="1">
      <alignment vertical="center"/>
    </xf>
    <xf numFmtId="0" fontId="8" fillId="0" borderId="6" xfId="0" applyFont="1" applyFill="1" applyBorder="1">
      <alignment vertical="center"/>
    </xf>
    <xf numFmtId="0" fontId="8" fillId="0" borderId="8" xfId="0" applyFont="1" applyFill="1" applyBorder="1">
      <alignment vertical="center"/>
    </xf>
    <xf numFmtId="0" fontId="5" fillId="0" borderId="1" xfId="0" applyFont="1" applyFill="1" applyBorder="1">
      <alignment vertical="center"/>
    </xf>
    <xf numFmtId="177" fontId="6" fillId="3" borderId="9" xfId="0" applyNumberFormat="1" applyFont="1" applyFill="1" applyBorder="1" applyAlignment="1">
      <alignment horizontal="right" vertical="center"/>
    </xf>
    <xf numFmtId="177" fontId="6" fillId="3" borderId="10" xfId="0" applyNumberFormat="1" applyFont="1" applyFill="1" applyBorder="1" applyAlignment="1">
      <alignment horizontal="right" vertical="center"/>
    </xf>
    <xf numFmtId="177" fontId="6" fillId="3" borderId="11" xfId="0" applyNumberFormat="1" applyFont="1" applyFill="1" applyBorder="1" applyAlignment="1">
      <alignment horizontal="right" vertical="center"/>
    </xf>
    <xf numFmtId="177" fontId="6" fillId="3" borderId="12" xfId="0" applyNumberFormat="1" applyFont="1" applyFill="1" applyBorder="1" applyAlignment="1">
      <alignment horizontal="right" vertical="center"/>
    </xf>
    <xf numFmtId="179" fontId="5" fillId="0" borderId="0" xfId="0" applyNumberFormat="1" applyFont="1" applyFill="1" applyBorder="1" applyAlignment="1">
      <alignment horizontal="right" vertical="center"/>
    </xf>
    <xf numFmtId="178" fontId="5" fillId="0" borderId="1" xfId="0" applyNumberFormat="1" applyFont="1" applyFill="1" applyBorder="1">
      <alignment vertical="center"/>
    </xf>
    <xf numFmtId="176" fontId="8" fillId="0" borderId="0" xfId="4" applyNumberFormat="1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</cellXfs>
  <cellStyles count="5">
    <cellStyle name="パーセント" xfId="4" builtinId="5"/>
    <cellStyle name="パーセント 2" xfId="3" xr:uid="{7EE0011B-764D-492C-AEB7-A922824CD760}"/>
    <cellStyle name="桁区切り" xfId="1" builtinId="6"/>
    <cellStyle name="標準" xfId="0" builtinId="0"/>
    <cellStyle name="標準 2" xfId="2" xr:uid="{A155DC3A-B7A5-485A-8456-4584DC2A18AB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</xdr:colOff>
      <xdr:row>26</xdr:row>
      <xdr:rowOff>20731</xdr:rowOff>
    </xdr:from>
    <xdr:to>
      <xdr:col>6</xdr:col>
      <xdr:colOff>272415</xdr:colOff>
      <xdr:row>26</xdr:row>
      <xdr:rowOff>38100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6BBE1593-1D77-4458-BC17-E8E88D203B91}"/>
            </a:ext>
          </a:extLst>
        </xdr:cNvPr>
        <xdr:cNvCxnSpPr/>
      </xdr:nvCxnSpPr>
      <xdr:spPr>
        <a:xfrm>
          <a:off x="227330" y="6116731"/>
          <a:ext cx="8305165" cy="17369"/>
        </a:xfrm>
        <a:prstGeom prst="line">
          <a:avLst/>
        </a:prstGeom>
        <a:ln w="38100"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</xdr:colOff>
      <xdr:row>13</xdr:row>
      <xdr:rowOff>9525</xdr:rowOff>
    </xdr:from>
    <xdr:to>
      <xdr:col>6</xdr:col>
      <xdr:colOff>19050</xdr:colOff>
      <xdr:row>15</xdr:row>
      <xdr:rowOff>1905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462FAB15-CC1D-4F8C-A262-52A64DA84D0C}"/>
            </a:ext>
          </a:extLst>
        </xdr:cNvPr>
        <xdr:cNvSpPr/>
      </xdr:nvSpPr>
      <xdr:spPr>
        <a:xfrm>
          <a:off x="6899910" y="3057525"/>
          <a:ext cx="1310640" cy="480060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133351</xdr:colOff>
      <xdr:row>13</xdr:row>
      <xdr:rowOff>0</xdr:rowOff>
    </xdr:from>
    <xdr:to>
      <xdr:col>1</xdr:col>
      <xdr:colOff>846343</xdr:colOff>
      <xdr:row>18</xdr:row>
      <xdr:rowOff>0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2F8238B7-1F4F-41E8-AA2A-34D56C5EF1B6}"/>
            </a:ext>
          </a:extLst>
        </xdr:cNvPr>
        <xdr:cNvSpPr/>
      </xdr:nvSpPr>
      <xdr:spPr>
        <a:xfrm>
          <a:off x="133351" y="3048000"/>
          <a:ext cx="933972" cy="1219200"/>
        </a:xfrm>
        <a:prstGeom prst="rect">
          <a:avLst/>
        </a:prstGeom>
        <a:solidFill>
          <a:schemeClr val="accent2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流動資産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230</a:t>
          </a:r>
        </a:p>
        <a:p>
          <a:pPr algn="ctr"/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0</xdr:col>
      <xdr:colOff>133351</xdr:colOff>
      <xdr:row>18</xdr:row>
      <xdr:rowOff>0</xdr:rowOff>
    </xdr:from>
    <xdr:to>
      <xdr:col>1</xdr:col>
      <xdr:colOff>846343</xdr:colOff>
      <xdr:row>22</xdr:row>
      <xdr:rowOff>146147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B5D84A0E-0AA0-4C1E-9312-CDD9521032F3}"/>
            </a:ext>
          </a:extLst>
        </xdr:cNvPr>
        <xdr:cNvSpPr/>
      </xdr:nvSpPr>
      <xdr:spPr>
        <a:xfrm>
          <a:off x="133351" y="4267200"/>
          <a:ext cx="933972" cy="1121507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固定資産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170</a:t>
          </a:r>
        </a:p>
      </xdr:txBody>
    </xdr:sp>
    <xdr:clientData/>
  </xdr:twoCellAnchor>
  <xdr:twoCellAnchor>
    <xdr:from>
      <xdr:col>1</xdr:col>
      <xdr:colOff>849108</xdr:colOff>
      <xdr:row>13</xdr:row>
      <xdr:rowOff>1904</xdr:rowOff>
    </xdr:from>
    <xdr:to>
      <xdr:col>1</xdr:col>
      <xdr:colOff>1762125</xdr:colOff>
      <xdr:row>15</xdr:row>
      <xdr:rowOff>26829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993ABCF6-065A-4787-AC57-F5AF671D39C9}"/>
            </a:ext>
          </a:extLst>
        </xdr:cNvPr>
        <xdr:cNvSpPr/>
      </xdr:nvSpPr>
      <xdr:spPr>
        <a:xfrm>
          <a:off x="1070088" y="3049904"/>
          <a:ext cx="913017" cy="512605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流動負債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100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849108</xdr:colOff>
      <xdr:row>18</xdr:row>
      <xdr:rowOff>133351</xdr:rowOff>
    </xdr:from>
    <xdr:to>
      <xdr:col>1</xdr:col>
      <xdr:colOff>1762125</xdr:colOff>
      <xdr:row>22</xdr:row>
      <xdr:rowOff>147311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4B89FD4C-57A4-4C35-B1B2-695D10C637C3}"/>
            </a:ext>
          </a:extLst>
        </xdr:cNvPr>
        <xdr:cNvSpPr/>
      </xdr:nvSpPr>
      <xdr:spPr>
        <a:xfrm>
          <a:off x="1070088" y="4400551"/>
          <a:ext cx="913017" cy="989320"/>
        </a:xfrm>
        <a:prstGeom prst="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純資産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150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849108</xdr:colOff>
      <xdr:row>15</xdr:row>
      <xdr:rowOff>22786</xdr:rowOff>
    </xdr:from>
    <xdr:to>
      <xdr:col>1</xdr:col>
      <xdr:colOff>1762125</xdr:colOff>
      <xdr:row>18</xdr:row>
      <xdr:rowOff>158508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0769976F-157B-4C81-8AF4-C6A9DF77A49A}"/>
            </a:ext>
          </a:extLst>
        </xdr:cNvPr>
        <xdr:cNvSpPr/>
      </xdr:nvSpPr>
      <xdr:spPr>
        <a:xfrm>
          <a:off x="1070088" y="3558466"/>
          <a:ext cx="913017" cy="867242"/>
        </a:xfrm>
        <a:prstGeom prst="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固定負債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150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0</xdr:col>
      <xdr:colOff>-4943094</xdr:colOff>
      <xdr:row>43</xdr:row>
      <xdr:rowOff>237743</xdr:rowOff>
    </xdr:from>
    <xdr:to>
      <xdr:col>0</xdr:col>
      <xdr:colOff>-4028313</xdr:colOff>
      <xdr:row>44</xdr:row>
      <xdr:rowOff>88772</xdr:rowOff>
    </xdr:to>
    <xdr:sp macro="" textlink="">
      <xdr:nvSpPr>
        <xdr:cNvPr id="18" name="右中かっこ 17">
          <a:extLst>
            <a:ext uri="{FF2B5EF4-FFF2-40B4-BE49-F238E27FC236}">
              <a16:creationId xmlns:a16="http://schemas.microsoft.com/office/drawing/2014/main" id="{E95A2B57-1DFB-1578-3D58-7BE79D0CEA07}"/>
            </a:ext>
          </a:extLst>
        </xdr:cNvPr>
        <xdr:cNvSpPr/>
      </xdr:nvSpPr>
      <xdr:spPr>
        <a:xfrm rot="5400000">
          <a:off x="-4533138" y="9901427"/>
          <a:ext cx="94869" cy="914781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0</xdr:col>
      <xdr:colOff>152400</xdr:colOff>
      <xdr:row>22</xdr:row>
      <xdr:rowOff>236220</xdr:rowOff>
    </xdr:from>
    <xdr:ext cx="870623" cy="325217"/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5F220602-4BDB-8EAB-7FCF-3038B083630A}"/>
            </a:ext>
          </a:extLst>
        </xdr:cNvPr>
        <xdr:cNvSpPr txBox="1"/>
      </xdr:nvSpPr>
      <xdr:spPr>
        <a:xfrm>
          <a:off x="152400" y="5478780"/>
          <a:ext cx="870623" cy="3252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総資産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400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twoCellAnchor>
    <xdr:from>
      <xdr:col>5</xdr:col>
      <xdr:colOff>19050</xdr:colOff>
      <xdr:row>17</xdr:row>
      <xdr:rowOff>9525</xdr:rowOff>
    </xdr:from>
    <xdr:to>
      <xdr:col>6</xdr:col>
      <xdr:colOff>19050</xdr:colOff>
      <xdr:row>18</xdr:row>
      <xdr:rowOff>238125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C2A2284F-C6BF-49E4-8E3E-40BAA764F32F}"/>
            </a:ext>
          </a:extLst>
        </xdr:cNvPr>
        <xdr:cNvSpPr/>
      </xdr:nvSpPr>
      <xdr:spPr>
        <a:xfrm>
          <a:off x="6899910" y="4032885"/>
          <a:ext cx="1310640" cy="472440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487680</xdr:colOff>
      <xdr:row>12</xdr:row>
      <xdr:rowOff>243838</xdr:rowOff>
    </xdr:from>
    <xdr:to>
      <xdr:col>3</xdr:col>
      <xdr:colOff>121050</xdr:colOff>
      <xdr:row>17</xdr:row>
      <xdr:rowOff>236220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CB99D08B-D6F4-418C-BCBB-9725148F1CB9}"/>
            </a:ext>
          </a:extLst>
        </xdr:cNvPr>
        <xdr:cNvSpPr/>
      </xdr:nvSpPr>
      <xdr:spPr>
        <a:xfrm>
          <a:off x="3314700" y="3047998"/>
          <a:ext cx="944010" cy="1211582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売上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原価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350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2047874</xdr:colOff>
      <xdr:row>13</xdr:row>
      <xdr:rowOff>0</xdr:rowOff>
    </xdr:from>
    <xdr:to>
      <xdr:col>2</xdr:col>
      <xdr:colOff>388620</xdr:colOff>
      <xdr:row>22</xdr:row>
      <xdr:rowOff>137160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B5446AC5-5111-4224-B02B-FAF09113C800}"/>
            </a:ext>
          </a:extLst>
        </xdr:cNvPr>
        <xdr:cNvSpPr/>
      </xdr:nvSpPr>
      <xdr:spPr>
        <a:xfrm>
          <a:off x="2268854" y="3048000"/>
          <a:ext cx="946786" cy="2331720"/>
        </a:xfrm>
        <a:prstGeom prst="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売上高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500 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2</xdr:col>
      <xdr:colOff>487680</xdr:colOff>
      <xdr:row>17</xdr:row>
      <xdr:rowOff>228600</xdr:rowOff>
    </xdr:from>
    <xdr:to>
      <xdr:col>3</xdr:col>
      <xdr:colOff>121050</xdr:colOff>
      <xdr:row>19</xdr:row>
      <xdr:rowOff>213360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A4B978A0-0FAF-400C-8B20-B1192776F365}"/>
            </a:ext>
          </a:extLst>
        </xdr:cNvPr>
        <xdr:cNvSpPr/>
      </xdr:nvSpPr>
      <xdr:spPr>
        <a:xfrm>
          <a:off x="3314700" y="4251960"/>
          <a:ext cx="944010" cy="472440"/>
        </a:xfrm>
        <a:prstGeom prst="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販管費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120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2</xdr:col>
      <xdr:colOff>487680</xdr:colOff>
      <xdr:row>19</xdr:row>
      <xdr:rowOff>213360</xdr:rowOff>
    </xdr:from>
    <xdr:to>
      <xdr:col>3</xdr:col>
      <xdr:colOff>121050</xdr:colOff>
      <xdr:row>20</xdr:row>
      <xdr:rowOff>228600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85E8F790-7ED2-49A1-B529-35300E4D7D1E}"/>
            </a:ext>
          </a:extLst>
        </xdr:cNvPr>
        <xdr:cNvSpPr/>
      </xdr:nvSpPr>
      <xdr:spPr>
        <a:xfrm>
          <a:off x="3314700" y="4724400"/>
          <a:ext cx="944010" cy="25908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税金　</a:t>
          </a:r>
          <a:r>
            <a:rPr kumimoji="1" lang="en-US" altLang="ja-JP" sz="11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10</a:t>
          </a:r>
          <a:endParaRPr kumimoji="1" lang="ja-JP" altLang="en-US" sz="1100">
            <a:solidFill>
              <a:schemeClr val="bg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2</xdr:col>
      <xdr:colOff>487680</xdr:colOff>
      <xdr:row>20</xdr:row>
      <xdr:rowOff>228600</xdr:rowOff>
    </xdr:from>
    <xdr:to>
      <xdr:col>3</xdr:col>
      <xdr:colOff>121050</xdr:colOff>
      <xdr:row>22</xdr:row>
      <xdr:rowOff>137160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E66814BF-C7A8-4D02-84D6-7AB289ACFF07}"/>
            </a:ext>
          </a:extLst>
        </xdr:cNvPr>
        <xdr:cNvSpPr/>
      </xdr:nvSpPr>
      <xdr:spPr>
        <a:xfrm>
          <a:off x="3314700" y="4983480"/>
          <a:ext cx="944010" cy="39624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純利益 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20</a:t>
          </a:r>
          <a:endParaRPr kumimoji="1" lang="ja-JP" altLang="en-US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F8C68-D3D6-4C16-B0DC-575104003499}">
  <dimension ref="B2:J80"/>
  <sheetViews>
    <sheetView showGridLines="0" tabSelected="1" view="pageBreakPreview" zoomScale="85" zoomScaleNormal="85" zoomScaleSheetLayoutView="85" workbookViewId="0">
      <selection activeCell="D24" sqref="D24"/>
    </sheetView>
  </sheetViews>
  <sheetFormatPr defaultColWidth="9" defaultRowHeight="19.5" customHeight="1"/>
  <cols>
    <col min="1" max="1" width="2.6640625" style="2" customWidth="1"/>
    <col min="2" max="2" width="31.08203125" style="2" customWidth="1"/>
    <col min="3" max="3" width="15.6640625" style="2" customWidth="1"/>
    <col min="4" max="4" width="13.25" style="2" customWidth="1"/>
    <col min="5" max="5" width="20.25" style="2" bestFit="1" customWidth="1"/>
    <col min="6" max="6" width="15.6640625" style="2" customWidth="1"/>
    <col min="7" max="7" width="3.25" style="2" customWidth="1"/>
    <col min="8" max="10" width="15.6640625" style="11" customWidth="1"/>
    <col min="11" max="38" width="15.6640625" style="2" customWidth="1"/>
    <col min="39" max="16384" width="9" style="2"/>
  </cols>
  <sheetData>
    <row r="2" spans="2:10" ht="19.5" customHeight="1">
      <c r="B2" s="3" t="s">
        <v>10</v>
      </c>
      <c r="C2" s="21"/>
      <c r="H2" s="10"/>
      <c r="I2" s="10"/>
      <c r="J2" s="10"/>
    </row>
    <row r="3" spans="2:10" ht="19.5" customHeight="1">
      <c r="B3" s="4" t="s">
        <v>0</v>
      </c>
      <c r="C3" s="4" t="s">
        <v>5</v>
      </c>
      <c r="D3" s="9"/>
      <c r="E3" s="9"/>
      <c r="F3" s="4"/>
      <c r="G3" s="4"/>
      <c r="H3" s="10"/>
      <c r="I3" s="10"/>
      <c r="J3" s="10"/>
    </row>
    <row r="4" spans="2:10" ht="19.5" customHeight="1">
      <c r="B4" s="29" t="s">
        <v>11</v>
      </c>
      <c r="C4" s="30" t="s">
        <v>15</v>
      </c>
      <c r="D4" s="31"/>
      <c r="E4" s="32"/>
      <c r="F4" s="31"/>
      <c r="G4" s="31"/>
      <c r="H4" s="10"/>
      <c r="I4" s="10"/>
      <c r="J4" s="10"/>
    </row>
    <row r="5" spans="2:10" ht="19.5" customHeight="1">
      <c r="B5" s="14"/>
      <c r="C5" s="35" t="s">
        <v>17</v>
      </c>
      <c r="D5" s="5"/>
      <c r="E5" s="8"/>
      <c r="F5" s="5"/>
      <c r="G5" s="5"/>
      <c r="H5" s="10"/>
      <c r="I5" s="10"/>
      <c r="J5" s="10"/>
    </row>
    <row r="6" spans="2:10" ht="9.65" customHeight="1">
      <c r="B6" s="14"/>
      <c r="C6" s="35"/>
      <c r="D6" s="5"/>
      <c r="E6" s="8"/>
      <c r="F6" s="5"/>
      <c r="G6" s="5"/>
      <c r="H6" s="10"/>
      <c r="I6" s="10"/>
      <c r="J6" s="10"/>
    </row>
    <row r="7" spans="2:10" ht="19.5" customHeight="1">
      <c r="B7" s="14" t="s">
        <v>13</v>
      </c>
      <c r="C7" s="6" t="s">
        <v>16</v>
      </c>
      <c r="D7" s="5"/>
      <c r="E7" s="8"/>
      <c r="F7" s="5"/>
      <c r="G7" s="5"/>
      <c r="H7" s="10"/>
      <c r="I7" s="10"/>
      <c r="J7" s="10"/>
    </row>
    <row r="8" spans="2:10" ht="19.5" customHeight="1">
      <c r="B8" s="20"/>
      <c r="C8" s="36" t="s">
        <v>18</v>
      </c>
      <c r="D8" s="12"/>
      <c r="E8" s="13"/>
      <c r="F8" s="12"/>
      <c r="G8" s="12"/>
      <c r="H8" s="10"/>
      <c r="I8" s="10"/>
      <c r="J8" s="10"/>
    </row>
    <row r="9" spans="2:10" ht="19.5" customHeight="1">
      <c r="B9" s="14"/>
      <c r="C9" s="6"/>
      <c r="D9" s="5"/>
      <c r="E9" s="8"/>
      <c r="F9" s="5"/>
      <c r="G9" s="5"/>
      <c r="H9" s="10"/>
      <c r="I9" s="10"/>
      <c r="J9" s="10"/>
    </row>
    <row r="10" spans="2:10" ht="19.5" customHeight="1">
      <c r="B10" s="14" t="s">
        <v>12</v>
      </c>
      <c r="C10" s="6"/>
      <c r="D10" s="5"/>
      <c r="E10" s="8"/>
      <c r="F10" s="5"/>
      <c r="G10" s="5"/>
      <c r="H10" s="10"/>
      <c r="I10" s="10"/>
      <c r="J10" s="10"/>
    </row>
    <row r="11" spans="2:10" ht="19.5" customHeight="1">
      <c r="B11" s="14" t="s">
        <v>14</v>
      </c>
      <c r="C11" s="6"/>
      <c r="D11" s="5"/>
      <c r="E11" s="8"/>
      <c r="F11" s="5"/>
      <c r="G11" s="5"/>
      <c r="H11" s="10"/>
      <c r="I11" s="10"/>
      <c r="J11" s="10"/>
    </row>
    <row r="12" spans="2:10" ht="9.75" customHeight="1">
      <c r="B12" s="14"/>
      <c r="C12" s="6"/>
      <c r="D12" s="5"/>
      <c r="E12" s="8"/>
      <c r="F12" s="5"/>
      <c r="G12" s="5"/>
      <c r="H12" s="10"/>
      <c r="I12" s="10"/>
      <c r="J12" s="10"/>
    </row>
    <row r="13" spans="2:10" ht="19.5" customHeight="1">
      <c r="B13" s="22"/>
      <c r="C13" s="22"/>
      <c r="D13" s="22"/>
      <c r="E13" s="22"/>
      <c r="F13" s="22"/>
      <c r="G13" s="22"/>
      <c r="H13" s="10"/>
      <c r="I13" s="10"/>
      <c r="J13" s="10"/>
    </row>
    <row r="14" spans="2:10" ht="19.5" customHeight="1">
      <c r="B14" s="22"/>
      <c r="E14" s="5" t="s">
        <v>19</v>
      </c>
      <c r="F14" s="24">
        <v>20</v>
      </c>
      <c r="G14" s="22"/>
      <c r="H14" s="10"/>
      <c r="I14" s="10"/>
      <c r="J14" s="10"/>
    </row>
    <row r="15" spans="2:10" ht="19.5" customHeight="1">
      <c r="B15" s="22"/>
      <c r="E15" s="12" t="s">
        <v>7</v>
      </c>
      <c r="F15" s="25">
        <v>400</v>
      </c>
      <c r="G15" s="22"/>
      <c r="H15" s="10"/>
      <c r="I15" s="10"/>
      <c r="J15" s="10"/>
    </row>
    <row r="16" spans="2:10" ht="19.5" customHeight="1">
      <c r="B16" s="5" t="s">
        <v>8</v>
      </c>
      <c r="E16" s="14" t="s">
        <v>21</v>
      </c>
      <c r="F16" s="23">
        <f>F14/F15</f>
        <v>0.05</v>
      </c>
      <c r="G16" s="5"/>
      <c r="H16" s="10"/>
      <c r="I16" s="10"/>
      <c r="J16" s="10"/>
    </row>
    <row r="17" spans="2:10" ht="19.5" customHeight="1">
      <c r="B17" s="14"/>
      <c r="E17" s="5"/>
      <c r="F17" s="5"/>
      <c r="G17" s="5"/>
      <c r="H17" s="10"/>
      <c r="I17" s="10"/>
      <c r="J17" s="10"/>
    </row>
    <row r="18" spans="2:10" ht="19.5" customHeight="1">
      <c r="B18" s="5"/>
      <c r="D18" s="10"/>
      <c r="E18" s="5" t="s">
        <v>19</v>
      </c>
      <c r="F18" s="24">
        <v>20</v>
      </c>
      <c r="G18" s="5"/>
      <c r="H18" s="10"/>
      <c r="I18" s="10"/>
      <c r="J18" s="10"/>
    </row>
    <row r="19" spans="2:10" ht="19.5" customHeight="1">
      <c r="D19" s="10"/>
      <c r="E19" s="12" t="s">
        <v>9</v>
      </c>
      <c r="F19" s="25">
        <v>150</v>
      </c>
      <c r="G19" s="5"/>
      <c r="H19" s="10"/>
      <c r="I19" s="10"/>
      <c r="J19" s="10"/>
    </row>
    <row r="20" spans="2:10" ht="19.5" customHeight="1">
      <c r="D20" s="10"/>
      <c r="E20" s="14" t="s">
        <v>31</v>
      </c>
      <c r="F20" s="27">
        <f>F18/F19</f>
        <v>0.13333333333333333</v>
      </c>
      <c r="G20" s="5"/>
      <c r="H20" s="10"/>
      <c r="I20" s="10"/>
      <c r="J20" s="10"/>
    </row>
    <row r="21" spans="2:10" ht="19.5" customHeight="1">
      <c r="B21" s="5"/>
      <c r="E21" s="5"/>
      <c r="F21" s="5"/>
      <c r="G21" s="5"/>
      <c r="H21" s="10"/>
      <c r="I21" s="10"/>
      <c r="J21" s="10"/>
    </row>
    <row r="22" spans="2:10" ht="19.5" customHeight="1">
      <c r="B22" s="5"/>
      <c r="E22" s="2" t="s">
        <v>22</v>
      </c>
      <c r="F22" s="27">
        <f>20/500</f>
        <v>0.04</v>
      </c>
      <c r="G22" s="5"/>
      <c r="H22" s="10"/>
      <c r="I22" s="10"/>
      <c r="J22" s="10"/>
    </row>
    <row r="23" spans="2:10" ht="19.5" customHeight="1">
      <c r="B23" s="5"/>
      <c r="E23" s="2" t="s">
        <v>23</v>
      </c>
      <c r="F23" s="38">
        <f>500/400</f>
        <v>1.25</v>
      </c>
      <c r="G23" s="5"/>
      <c r="H23" s="2"/>
      <c r="I23" s="10"/>
      <c r="J23" s="10"/>
    </row>
    <row r="24" spans="2:10" ht="19.5" customHeight="1">
      <c r="E24" s="2" t="s">
        <v>24</v>
      </c>
      <c r="F24" s="40">
        <f>400/150</f>
        <v>2.6666666666666665</v>
      </c>
      <c r="H24" s="2"/>
      <c r="I24" s="10"/>
      <c r="J24" s="10"/>
    </row>
    <row r="25" spans="2:10" ht="19.5" customHeight="1">
      <c r="E25" s="39"/>
      <c r="F25" s="40"/>
      <c r="H25" s="2"/>
      <c r="I25" s="10"/>
      <c r="J25" s="10"/>
    </row>
    <row r="26" spans="2:10" ht="12.75" customHeight="1">
      <c r="B26" s="5"/>
      <c r="C26" s="5"/>
      <c r="D26" s="6"/>
      <c r="E26" s="8"/>
      <c r="H26" s="10"/>
      <c r="I26" s="10"/>
      <c r="J26" s="10"/>
    </row>
    <row r="27" spans="2:10" s="5" customFormat="1" ht="12.75" customHeight="1">
      <c r="H27" s="10"/>
      <c r="I27" s="10"/>
      <c r="J27" s="10"/>
    </row>
    <row r="28" spans="2:10" s="5" customFormat="1" ht="19.5" customHeight="1">
      <c r="B28" s="1" t="s">
        <v>1</v>
      </c>
      <c r="C28" s="7" t="s">
        <v>6</v>
      </c>
      <c r="H28" s="10"/>
      <c r="I28" s="10"/>
      <c r="J28" s="10"/>
    </row>
    <row r="29" spans="2:10" s="15" customFormat="1" ht="19.5" customHeight="1">
      <c r="H29" s="16"/>
      <c r="I29" s="16"/>
      <c r="J29" s="16"/>
    </row>
    <row r="30" spans="2:10" s="15" customFormat="1" ht="19.5" customHeight="1" thickBot="1">
      <c r="B30" s="41" t="s">
        <v>4</v>
      </c>
      <c r="C30" s="17" t="s">
        <v>2</v>
      </c>
      <c r="D30" s="17" t="s">
        <v>3</v>
      </c>
      <c r="H30" s="16"/>
      <c r="I30" s="16"/>
      <c r="J30" s="16"/>
    </row>
    <row r="31" spans="2:10" s="15" customFormat="1" ht="19.5" customHeight="1">
      <c r="B31" s="26" t="s">
        <v>25</v>
      </c>
      <c r="C31" s="18">
        <v>345780</v>
      </c>
      <c r="D31" s="19">
        <v>389760</v>
      </c>
      <c r="E31" s="33"/>
      <c r="F31" s="52"/>
      <c r="H31" s="16"/>
      <c r="I31" s="16"/>
      <c r="J31" s="16"/>
    </row>
    <row r="32" spans="2:10" s="15" customFormat="1" ht="19.5" customHeight="1" thickBot="1">
      <c r="B32" s="26" t="s">
        <v>26</v>
      </c>
      <c r="C32" s="46">
        <v>14780</v>
      </c>
      <c r="D32" s="47">
        <v>23240</v>
      </c>
      <c r="F32" s="52"/>
      <c r="H32" s="16"/>
      <c r="I32" s="16"/>
      <c r="J32" s="16"/>
    </row>
    <row r="33" spans="2:10" s="15" customFormat="1" ht="19.5" customHeight="1" thickBot="1">
      <c r="B33" s="43" t="s">
        <v>27</v>
      </c>
      <c r="C33" s="37">
        <f>C32/C31</f>
        <v>4.2743941234310835E-2</v>
      </c>
      <c r="D33" s="37">
        <f>D32/D31</f>
        <v>5.9626436781609192E-2</v>
      </c>
      <c r="H33" s="16"/>
      <c r="I33" s="16"/>
      <c r="J33" s="16"/>
    </row>
    <row r="34" spans="2:10" s="15" customFormat="1" ht="19.5" customHeight="1" thickBot="1">
      <c r="B34" s="26" t="s">
        <v>7</v>
      </c>
      <c r="C34" s="48">
        <v>518970</v>
      </c>
      <c r="D34" s="49">
        <v>507650</v>
      </c>
      <c r="E34" s="34"/>
      <c r="F34" s="34"/>
      <c r="H34" s="16"/>
      <c r="I34" s="16"/>
      <c r="J34" s="16"/>
    </row>
    <row r="35" spans="2:10" s="15" customFormat="1" ht="19.5" customHeight="1" thickBot="1">
      <c r="B35" s="26" t="s">
        <v>28</v>
      </c>
      <c r="C35" s="50">
        <f>C31/C34</f>
        <v>0.66628128793571884</v>
      </c>
      <c r="D35" s="50">
        <f>D31/D34</f>
        <v>0.76777307199842415</v>
      </c>
      <c r="E35" s="7"/>
      <c r="F35" s="52"/>
      <c r="H35" s="16"/>
      <c r="I35" s="16"/>
      <c r="J35" s="16"/>
    </row>
    <row r="36" spans="2:10" s="15" customFormat="1" ht="19.5" customHeight="1" thickBot="1">
      <c r="B36" s="44" t="s">
        <v>9</v>
      </c>
      <c r="C36" s="48">
        <v>149090</v>
      </c>
      <c r="D36" s="49">
        <v>134310</v>
      </c>
      <c r="E36" s="7"/>
      <c r="F36" s="52"/>
      <c r="H36" s="16"/>
      <c r="I36" s="16"/>
      <c r="J36" s="16"/>
    </row>
    <row r="37" spans="2:10" s="28" customFormat="1" ht="19.5" customHeight="1">
      <c r="B37" s="45" t="s">
        <v>29</v>
      </c>
      <c r="C37" s="51">
        <f>C34/C36</f>
        <v>3.4809175665705281</v>
      </c>
      <c r="D37" s="51">
        <f>D34/D36</f>
        <v>3.7796887796887795</v>
      </c>
      <c r="F37" s="52"/>
    </row>
    <row r="38" spans="2:10" s="28" customFormat="1" ht="19.5" customHeight="1">
      <c r="B38" s="10"/>
      <c r="C38" s="37"/>
      <c r="D38" s="37"/>
    </row>
    <row r="39" spans="2:10" s="28" customFormat="1" ht="19.5" customHeight="1">
      <c r="B39" s="26" t="s">
        <v>20</v>
      </c>
      <c r="C39" s="42">
        <f>C33*C35</f>
        <v>2.8479488217045303E-2</v>
      </c>
      <c r="D39" s="42">
        <f>D33*D35</f>
        <v>4.577957254013592E-2</v>
      </c>
    </row>
    <row r="40" spans="2:10" s="28" customFormat="1" ht="19.5" customHeight="1">
      <c r="B40" s="26" t="s">
        <v>30</v>
      </c>
      <c r="C40" s="42">
        <f>C33*C35*C37</f>
        <v>9.9134750821651366E-2</v>
      </c>
      <c r="D40" s="42">
        <f>D33*D35*D37</f>
        <v>0.17303253666890028</v>
      </c>
    </row>
    <row r="41" spans="2:10" s="28" customFormat="1" ht="19.5" customHeight="1"/>
    <row r="42" spans="2:10" s="28" customFormat="1" ht="19.5" customHeight="1">
      <c r="B42" s="53" t="s">
        <v>32</v>
      </c>
    </row>
    <row r="43" spans="2:10" s="28" customFormat="1" ht="19.5" customHeight="1">
      <c r="B43" s="53" t="s">
        <v>33</v>
      </c>
    </row>
    <row r="44" spans="2:10" s="28" customFormat="1" ht="19.5" customHeight="1"/>
    <row r="45" spans="2:10" s="28" customFormat="1" ht="19.5" customHeight="1"/>
    <row r="46" spans="2:10" s="28" customFormat="1" ht="19.5" customHeight="1"/>
    <row r="47" spans="2:10" s="28" customFormat="1" ht="19.5" customHeight="1"/>
    <row r="48" spans="2:10" s="28" customFormat="1" ht="19.5" customHeight="1"/>
    <row r="49" s="28" customFormat="1" ht="19.5" customHeight="1"/>
    <row r="50" s="28" customFormat="1" ht="19.5" customHeight="1"/>
    <row r="51" s="28" customFormat="1" ht="19.5" customHeight="1"/>
    <row r="52" s="28" customFormat="1" ht="19.5" customHeight="1"/>
    <row r="53" s="28" customFormat="1" ht="19.5" customHeight="1"/>
    <row r="54" s="28" customFormat="1" ht="19.5" customHeight="1"/>
    <row r="55" s="28" customFormat="1" ht="19.5" customHeight="1"/>
    <row r="56" s="28" customFormat="1" ht="19.5" customHeight="1"/>
    <row r="57" s="28" customFormat="1" ht="19.5" customHeight="1"/>
    <row r="58" s="28" customFormat="1" ht="19.5" customHeight="1"/>
    <row r="59" s="28" customFormat="1" ht="19.5" customHeight="1"/>
    <row r="60" s="28" customFormat="1" ht="19.5" customHeight="1"/>
    <row r="61" s="28" customFormat="1" ht="19.5" customHeight="1"/>
    <row r="62" s="28" customFormat="1" ht="19.5" customHeight="1"/>
    <row r="63" s="28" customFormat="1" ht="19.5" customHeight="1"/>
    <row r="64" s="28" customFormat="1" ht="19.5" customHeight="1"/>
    <row r="65" s="28" customFormat="1" ht="19.5" customHeight="1"/>
    <row r="66" s="28" customFormat="1" ht="19.5" customHeight="1"/>
    <row r="67" s="28" customFormat="1" ht="19.5" customHeight="1"/>
    <row r="68" s="28" customFormat="1" ht="19.5" customHeight="1"/>
    <row r="69" s="28" customFormat="1" ht="9.75" customHeight="1"/>
    <row r="70" s="28" customFormat="1" ht="19.5" customHeight="1"/>
    <row r="71" s="28" customFormat="1" ht="19.5" customHeight="1"/>
    <row r="72" s="28" customFormat="1" ht="19.5" customHeight="1"/>
    <row r="73" s="28" customFormat="1" ht="9.75" customHeight="1"/>
    <row r="74" s="28" customFormat="1" ht="19.5" customHeight="1"/>
    <row r="75" s="28" customFormat="1" ht="19.5" customHeight="1"/>
    <row r="76" s="28" customFormat="1" ht="9.75" customHeight="1"/>
    <row r="77" s="28" customFormat="1" ht="19.5" customHeight="1"/>
    <row r="78" s="28" customFormat="1" ht="19.5" customHeight="1"/>
    <row r="79" s="28" customFormat="1" ht="19.5" customHeight="1"/>
    <row r="80" s="28" customFormat="1" ht="19.5" customHeight="1"/>
  </sheetData>
  <phoneticPr fontId="2"/>
  <pageMargins left="0.11811023622047245" right="0.11811023622047245" top="0.15748031496062992" bottom="0.15748031496062992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安全性分析1</vt:lpstr>
      <vt:lpstr>安全性分析1!Print_Area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桑原啓輔</dc:creator>
  <cp:lastModifiedBy>佐藤正基</cp:lastModifiedBy>
  <cp:lastPrinted>2022-08-09T14:39:29Z</cp:lastPrinted>
  <dcterms:created xsi:type="dcterms:W3CDTF">2022-04-05T14:52:48Z</dcterms:created>
  <dcterms:modified xsi:type="dcterms:W3CDTF">2022-11-04T07:00:26Z</dcterms:modified>
</cp:coreProperties>
</file>