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masan\Downloads\"/>
    </mc:Choice>
  </mc:AlternateContent>
  <xr:revisionPtr revIDLastSave="0" documentId="13_ncr:1_{1BA05F94-A5AB-4F82-8D36-57EE28153943}" xr6:coauthVersionLast="47" xr6:coauthVersionMax="47" xr10:uidLastSave="{00000000-0000-0000-0000-000000000000}"/>
  <bookViews>
    <workbookView xWindow="-110" yWindow="-110" windowWidth="19420" windowHeight="10420" tabRatio="807" firstSheet="1" activeTab="4" xr2:uid="{727C905C-B0AC-4C7B-8578-0981BD625A7A}"/>
  </bookViews>
  <sheets>
    <sheet name="効率性分析　総資産回転率" sheetId="1" r:id="rId1"/>
    <sheet name="効率性分析　売上債権回転日数" sheetId="2" r:id="rId2"/>
    <sheet name="効率性分析　棚卸資産回転日数" sheetId="3" r:id="rId3"/>
    <sheet name="効率性分析　仕入債務回転日数" sheetId="4" r:id="rId4"/>
    <sheet name="CCC キャッシュ・コンバージョン・サイクル" sheetId="5" r:id="rId5"/>
  </sheets>
  <definedNames>
    <definedName name="_xlnm.Print_Area" localSheetId="4">'CCC キャッシュ・コンバージョン・サイクル'!$A$2:$G$54</definedName>
    <definedName name="_xlnm.Print_Area" localSheetId="3">'効率性分析　仕入債務回転日数'!$A$2:$G$50</definedName>
    <definedName name="_xlnm.Print_Area" localSheetId="0">'効率性分析　総資産回転率'!$A$2:$G$48</definedName>
    <definedName name="_xlnm.Print_Area" localSheetId="2">'効率性分析　棚卸資産回転日数'!$A$2:$G$54</definedName>
    <definedName name="_xlnm.Print_Area" localSheetId="1">'効率性分析　売上債権回転日数'!$A$2:$G$51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54" i="5" l="1"/>
  <c r="C54" i="5"/>
  <c r="C50" i="5"/>
  <c r="D52" i="5"/>
  <c r="C52" i="5"/>
  <c r="D51" i="5"/>
  <c r="C51" i="5"/>
  <c r="D50" i="5"/>
  <c r="E30" i="5"/>
  <c r="E29" i="5"/>
  <c r="E28" i="5"/>
  <c r="D12" i="5"/>
  <c r="C50" i="4"/>
  <c r="C49" i="4"/>
  <c r="D48" i="4"/>
  <c r="C48" i="4"/>
  <c r="D24" i="4"/>
  <c r="E26" i="4" s="1"/>
  <c r="D16" i="4"/>
  <c r="E18" i="4" s="1"/>
  <c r="D16" i="3"/>
  <c r="E18" i="3" s="1"/>
  <c r="D24" i="3"/>
  <c r="E26" i="3" s="1"/>
  <c r="C54" i="3"/>
  <c r="C53" i="3"/>
  <c r="D52" i="3"/>
  <c r="C52" i="3"/>
  <c r="E18" i="2"/>
  <c r="C49" i="2"/>
  <c r="C51" i="2"/>
  <c r="C50" i="2"/>
  <c r="D49" i="2"/>
  <c r="E32" i="2"/>
  <c r="E33" i="2"/>
  <c r="E31" i="2"/>
  <c r="D24" i="2"/>
  <c r="E26" i="2" s="1"/>
  <c r="D16" i="2"/>
  <c r="C48" i="1"/>
  <c r="C47" i="1"/>
  <c r="D46" i="1"/>
  <c r="C46" i="1"/>
  <c r="F32" i="1"/>
  <c r="F27" i="1"/>
  <c r="C53" i="5" l="1"/>
  <c r="D53" i="5"/>
  <c r="E31" i="5"/>
</calcChain>
</file>

<file path=xl/sharedStrings.xml><?xml version="1.0" encoding="utf-8"?>
<sst xmlns="http://schemas.openxmlformats.org/spreadsheetml/2006/main" count="233" uniqueCount="159">
  <si>
    <t>分析内容</t>
  </si>
  <si>
    <t>●計算フォーム</t>
    <rPh sb="1" eb="3">
      <t>ケイサン</t>
    </rPh>
    <phoneticPr fontId="2"/>
  </si>
  <si>
    <t>売上高</t>
    <rPh sb="0" eb="3">
      <t>ウリアゲダカ</t>
    </rPh>
    <phoneticPr fontId="2"/>
  </si>
  <si>
    <t>直近期</t>
    <rPh sb="0" eb="3">
      <t>チョッキンキ</t>
    </rPh>
    <phoneticPr fontId="2"/>
  </si>
  <si>
    <t>その1年前</t>
    <rPh sb="3" eb="4">
      <t>ネン</t>
    </rPh>
    <rPh sb="4" eb="5">
      <t>マエ</t>
    </rPh>
    <phoneticPr fontId="2"/>
  </si>
  <si>
    <t>分析項目</t>
    <rPh sb="2" eb="4">
      <t>コウモク</t>
    </rPh>
    <phoneticPr fontId="2"/>
  </si>
  <si>
    <t>計算式</t>
    <rPh sb="0" eb="3">
      <t>ケイサンシキ</t>
    </rPh>
    <phoneticPr fontId="2"/>
  </si>
  <si>
    <t>↓　枠内　青い色付き部分に数値を入れてください</t>
    <rPh sb="2" eb="4">
      <t>ワクナイ</t>
    </rPh>
    <rPh sb="5" eb="6">
      <t>アオ</t>
    </rPh>
    <rPh sb="7" eb="9">
      <t>イロツ</t>
    </rPh>
    <rPh sb="10" eb="12">
      <t>ブブン</t>
    </rPh>
    <rPh sb="13" eb="15">
      <t>スウチ</t>
    </rPh>
    <rPh sb="16" eb="17">
      <t>イ</t>
    </rPh>
    <phoneticPr fontId="2"/>
  </si>
  <si>
    <t>総資産回転率　　　（回転</t>
    <rPh sb="0" eb="6">
      <t>ソウシサンカイテンリツ</t>
    </rPh>
    <rPh sb="10" eb="12">
      <t>カイテン</t>
    </rPh>
    <phoneticPr fontId="2"/>
  </si>
  <si>
    <t>総資産回転日数　 （日数</t>
    <rPh sb="0" eb="3">
      <t>ソウシサン</t>
    </rPh>
    <rPh sb="3" eb="7">
      <t>カイテンニッスウ</t>
    </rPh>
    <rPh sb="10" eb="12">
      <t>ニッスウ</t>
    </rPh>
    <phoneticPr fontId="2"/>
  </si>
  <si>
    <t>　売上高　÷　総資産</t>
    <rPh sb="1" eb="4">
      <t>ウリアゲダカ</t>
    </rPh>
    <rPh sb="7" eb="10">
      <t>ソウシサン</t>
    </rPh>
    <phoneticPr fontId="2"/>
  </si>
  <si>
    <t>　総資産回転率　　　　→　回転数が高いほど、保有資産が売上高に貢献しているため良い</t>
    <rPh sb="1" eb="7">
      <t>ソウ</t>
    </rPh>
    <rPh sb="13" eb="16">
      <t>カイテンスウ</t>
    </rPh>
    <rPh sb="27" eb="30">
      <t>ウリアゲダカ</t>
    </rPh>
    <phoneticPr fontId="2"/>
  </si>
  <si>
    <t>　総資産回転率日数　→　日数が少ないほど、保有資産が売上高に貢献しているため良い</t>
    <rPh sb="1" eb="7">
      <t>ソウ</t>
    </rPh>
    <rPh sb="7" eb="9">
      <t>ニッスウ</t>
    </rPh>
    <rPh sb="12" eb="14">
      <t>ニッスウ</t>
    </rPh>
    <rPh sb="15" eb="16">
      <t>スク</t>
    </rPh>
    <phoneticPr fontId="2"/>
  </si>
  <si>
    <t>●分析の勘所（参考</t>
    <rPh sb="1" eb="3">
      <t>ブンセキ</t>
    </rPh>
    <rPh sb="4" eb="6">
      <t>カンドコロ</t>
    </rPh>
    <rPh sb="7" eb="9">
      <t>サンコウ</t>
    </rPh>
    <phoneticPr fontId="2"/>
  </si>
  <si>
    <t>▶ 同業他社と比べてどういう違いがあるのか？　比較してみる</t>
    <rPh sb="23" eb="25">
      <t>ヒカク</t>
    </rPh>
    <phoneticPr fontId="2"/>
  </si>
  <si>
    <t>総資産</t>
    <rPh sb="0" eb="3">
      <t>ソウシサン</t>
    </rPh>
    <phoneticPr fontId="2"/>
  </si>
  <si>
    <t>総資産回転率</t>
    <rPh sb="0" eb="6">
      <t>ソウシサン</t>
    </rPh>
    <phoneticPr fontId="2"/>
  </si>
  <si>
    <t>総資産　回転率</t>
    <rPh sb="0" eb="3">
      <t>ソウシサン</t>
    </rPh>
    <rPh sb="4" eb="7">
      <t>カイテンリツ</t>
    </rPh>
    <phoneticPr fontId="2"/>
  </si>
  <si>
    <t>（参考　売上高　成長率</t>
    <rPh sb="1" eb="3">
      <t>サンコウ</t>
    </rPh>
    <rPh sb="4" eb="7">
      <t>ウリアゲダカ</t>
    </rPh>
    <rPh sb="8" eb="11">
      <t>セイチョウリツ</t>
    </rPh>
    <phoneticPr fontId="2"/>
  </si>
  <si>
    <t>（参考　総資産　成長率</t>
    <rPh sb="1" eb="3">
      <t>サンコウ</t>
    </rPh>
    <rPh sb="4" eb="7">
      <t>ソウシサン</t>
    </rPh>
    <rPh sb="8" eb="11">
      <t>セイチョウリツ</t>
    </rPh>
    <phoneticPr fontId="2"/>
  </si>
  <si>
    <t>-</t>
    <phoneticPr fontId="2"/>
  </si>
  <si>
    <t>▶ 分析の結果、悪くなっている場合はどこに問題があるのか見に行く</t>
    <rPh sb="2" eb="4">
      <t>ブンセキ</t>
    </rPh>
    <rPh sb="5" eb="7">
      <t>ケッカ</t>
    </rPh>
    <phoneticPr fontId="2"/>
  </si>
  <si>
    <t>売上高</t>
    <rPh sb="0" eb="3">
      <t>ウリ</t>
    </rPh>
    <phoneticPr fontId="2"/>
  </si>
  <si>
    <t>　オレンジの方が、少ない資産を活用し高い売上高を計上できている ＝ 効率的な構造になっていると言える</t>
    <rPh sb="6" eb="7">
      <t>ホウ</t>
    </rPh>
    <rPh sb="9" eb="10">
      <t>スク</t>
    </rPh>
    <rPh sb="12" eb="14">
      <t>シサン</t>
    </rPh>
    <rPh sb="15" eb="17">
      <t>カツヨウ</t>
    </rPh>
    <rPh sb="18" eb="19">
      <t>タカ</t>
    </rPh>
    <rPh sb="20" eb="23">
      <t>ウリ</t>
    </rPh>
    <rPh sb="24" eb="26">
      <t>ケイジョウ</t>
    </rPh>
    <rPh sb="34" eb="37">
      <t>コウリツテキ</t>
    </rPh>
    <rPh sb="38" eb="40">
      <t>コウゾウ</t>
    </rPh>
    <rPh sb="47" eb="48">
      <t>イ</t>
    </rPh>
    <phoneticPr fontId="2"/>
  </si>
  <si>
    <t>売上債権回転率　　（回転</t>
    <rPh sb="10" eb="12">
      <t>カイテン</t>
    </rPh>
    <phoneticPr fontId="2"/>
  </si>
  <si>
    <t>売上債権回転期間　（日数</t>
    <rPh sb="11" eb="12">
      <t>スウ</t>
    </rPh>
    <phoneticPr fontId="2"/>
  </si>
  <si>
    <t>　売上高　　　÷　売上債権</t>
    <phoneticPr fontId="2"/>
  </si>
  <si>
    <t>　売上債権回転率 　　→　回転数が高いほど、売上全体に占める債権の割合が少ないため良い</t>
    <rPh sb="13" eb="16">
      <t>カイテンスウ</t>
    </rPh>
    <rPh sb="30" eb="32">
      <t>サイケン</t>
    </rPh>
    <phoneticPr fontId="2"/>
  </si>
  <si>
    <t>売上債権</t>
    <rPh sb="0" eb="4">
      <t>ウリアゲサイケン</t>
    </rPh>
    <phoneticPr fontId="2"/>
  </si>
  <si>
    <t>年間売上高</t>
    <rPh sb="0" eb="5">
      <t>ネンカンウリアゲダカ</t>
    </rPh>
    <phoneticPr fontId="2"/>
  </si>
  <si>
    <t>　1日あたり売上高</t>
    <rPh sb="2" eb="3">
      <t>ヒ</t>
    </rPh>
    <rPh sb="6" eb="9">
      <t>ウリ</t>
    </rPh>
    <phoneticPr fontId="2"/>
  </si>
  <si>
    <t>　売上債権回転期間　→　売上債権が売上高の何日分に該当するかを示す。少ないほど、早期に現金回収されているため良い</t>
    <rPh sb="12" eb="14">
      <t>ウリアゲ</t>
    </rPh>
    <rPh sb="14" eb="16">
      <t>サイケン</t>
    </rPh>
    <rPh sb="17" eb="19">
      <t>ウリアゲ</t>
    </rPh>
    <rPh sb="19" eb="20">
      <t>ダカ</t>
    </rPh>
    <rPh sb="21" eb="22">
      <t>ナン</t>
    </rPh>
    <rPh sb="22" eb="24">
      <t>ニチブン</t>
    </rPh>
    <rPh sb="25" eb="27">
      <t>ガイトウ</t>
    </rPh>
    <rPh sb="31" eb="32">
      <t>シメ</t>
    </rPh>
    <rPh sb="34" eb="35">
      <t>スク</t>
    </rPh>
    <rPh sb="40" eb="42">
      <t>ソウキ</t>
    </rPh>
    <rPh sb="43" eb="45">
      <t>ゲンキン</t>
    </rPh>
    <rPh sb="45" eb="47">
      <t>カイシュウ</t>
    </rPh>
    <rPh sb="54" eb="55">
      <t>ヨ</t>
    </rPh>
    <phoneticPr fontId="2"/>
  </si>
  <si>
    <t>　→　売上債権は売上高の約30日分滞留している</t>
    <rPh sb="3" eb="7">
      <t>ウリアゲサイケン</t>
    </rPh>
    <rPh sb="8" eb="11">
      <t>ウリアゲダカ</t>
    </rPh>
    <rPh sb="12" eb="13">
      <t>ヤク</t>
    </rPh>
    <rPh sb="15" eb="16">
      <t>ヒ</t>
    </rPh>
    <rPh sb="16" eb="17">
      <t>ブン</t>
    </rPh>
    <rPh sb="17" eb="19">
      <t>タイリュウ</t>
    </rPh>
    <phoneticPr fontId="2"/>
  </si>
  <si>
    <t>　→　売上債権は売上高の約60日分滞留している</t>
    <rPh sb="3" eb="7">
      <t>ウリアゲサイケン</t>
    </rPh>
    <rPh sb="8" eb="11">
      <t>ウリアゲダカ</t>
    </rPh>
    <rPh sb="12" eb="13">
      <t>ヤク</t>
    </rPh>
    <rPh sb="15" eb="16">
      <t>ヒ</t>
    </rPh>
    <rPh sb="16" eb="17">
      <t>ブン</t>
    </rPh>
    <rPh sb="17" eb="19">
      <t>タイリュウ</t>
    </rPh>
    <phoneticPr fontId="2"/>
  </si>
  <si>
    <t>回収期間の目安</t>
    <rPh sb="0" eb="2">
      <t>カイシュウ</t>
    </rPh>
    <rPh sb="2" eb="4">
      <t>キカン</t>
    </rPh>
    <rPh sb="5" eb="7">
      <t>メヤス</t>
    </rPh>
    <phoneticPr fontId="2"/>
  </si>
  <si>
    <t>最短回収期間</t>
    <rPh sb="0" eb="2">
      <t>サイタン</t>
    </rPh>
    <rPh sb="2" eb="4">
      <t>カイシュウ</t>
    </rPh>
    <rPh sb="4" eb="6">
      <t>キカン</t>
    </rPh>
    <phoneticPr fontId="2"/>
  </si>
  <si>
    <t>最長回収期間</t>
    <rPh sb="0" eb="2">
      <t>サイチョウ</t>
    </rPh>
    <rPh sb="2" eb="4">
      <t>カイシュウ</t>
    </rPh>
    <rPh sb="4" eb="6">
      <t>キカン</t>
    </rPh>
    <phoneticPr fontId="2"/>
  </si>
  <si>
    <t>売掛金　月末〆切り　翌月末回収</t>
    <rPh sb="0" eb="3">
      <t>ウリカケキン</t>
    </rPh>
    <rPh sb="4" eb="6">
      <t>ゲツマツ</t>
    </rPh>
    <rPh sb="6" eb="8">
      <t>シメキ</t>
    </rPh>
    <rPh sb="10" eb="13">
      <t>ヨクゲツマツ</t>
    </rPh>
    <rPh sb="13" eb="15">
      <t>カイシュウ</t>
    </rPh>
    <phoneticPr fontId="2"/>
  </si>
  <si>
    <t>平均　回収サイト</t>
    <rPh sb="0" eb="2">
      <t>ヘイキン</t>
    </rPh>
    <rPh sb="3" eb="5">
      <t>カイシュウ</t>
    </rPh>
    <phoneticPr fontId="2"/>
  </si>
  <si>
    <t>売掛金　月末〆切り　翌々月末回収</t>
    <rPh sb="0" eb="3">
      <t>ウリカケキン</t>
    </rPh>
    <rPh sb="4" eb="6">
      <t>ゲツマツ</t>
    </rPh>
    <rPh sb="6" eb="8">
      <t>シメキ</t>
    </rPh>
    <rPh sb="10" eb="13">
      <t>ヨクヨクゲツ</t>
    </rPh>
    <rPh sb="14" eb="16">
      <t>カイシュウ</t>
    </rPh>
    <phoneticPr fontId="2"/>
  </si>
  <si>
    <t>売掛金　月末〆切り　翌々月15日回収</t>
    <rPh sb="0" eb="3">
      <t>ウリカケキン</t>
    </rPh>
    <rPh sb="4" eb="6">
      <t>ゲツマツ</t>
    </rPh>
    <rPh sb="6" eb="8">
      <t>シメキ</t>
    </rPh>
    <rPh sb="10" eb="12">
      <t>ヨクヨク</t>
    </rPh>
    <rPh sb="15" eb="16">
      <t>ニチ</t>
    </rPh>
    <rPh sb="16" eb="18">
      <t>カイシュウ</t>
    </rPh>
    <phoneticPr fontId="2"/>
  </si>
  <si>
    <t>　　→　売掛金の回収が滞っているのか？　未回収のまま、現金化されていない債権（不良債権）が増えているのか？</t>
    <rPh sb="4" eb="6">
      <t>ウリカケ</t>
    </rPh>
    <rPh sb="11" eb="12">
      <t>トドコオ</t>
    </rPh>
    <rPh sb="20" eb="23">
      <t>ミカイシュウ</t>
    </rPh>
    <rPh sb="27" eb="30">
      <t>ゲンキンカ</t>
    </rPh>
    <rPh sb="36" eb="38">
      <t>サイケン</t>
    </rPh>
    <rPh sb="39" eb="43">
      <t>フリョウサイケン</t>
    </rPh>
    <rPh sb="45" eb="46">
      <t>フ</t>
    </rPh>
    <phoneticPr fontId="2"/>
  </si>
  <si>
    <t>売上債権　（売掛金＋受取手形</t>
    <rPh sb="0" eb="4">
      <t>ウリアゲサイケン</t>
    </rPh>
    <rPh sb="6" eb="9">
      <t>ウリカケキン</t>
    </rPh>
    <rPh sb="10" eb="12">
      <t>ウケトリ</t>
    </rPh>
    <rPh sb="12" eb="14">
      <t>テガタ</t>
    </rPh>
    <phoneticPr fontId="2"/>
  </si>
  <si>
    <t>　（参考　売上高　成長率</t>
    <rPh sb="2" eb="4">
      <t>サンコウ</t>
    </rPh>
    <rPh sb="5" eb="8">
      <t>ウリアゲダカ</t>
    </rPh>
    <rPh sb="9" eb="12">
      <t>セイチョウリツ</t>
    </rPh>
    <phoneticPr fontId="2"/>
  </si>
  <si>
    <t>　（参考　売上債権　成長率</t>
    <rPh sb="2" eb="4">
      <t>サンコウ</t>
    </rPh>
    <rPh sb="5" eb="9">
      <t>ウリア</t>
    </rPh>
    <rPh sb="10" eb="13">
      <t>セイチョウリツ</t>
    </rPh>
    <phoneticPr fontId="2"/>
  </si>
  <si>
    <t>　総資産　120の場合</t>
    <rPh sb="1" eb="4">
      <t>ソウシサン</t>
    </rPh>
    <rPh sb="9" eb="11">
      <t>バアイ</t>
    </rPh>
    <phoneticPr fontId="2"/>
  </si>
  <si>
    <t>　↑　２つの方法で分析できる。表現方法が違うだけで、同じ意味</t>
    <rPh sb="6" eb="8">
      <t>ホウホウ</t>
    </rPh>
    <rPh sb="9" eb="11">
      <t>ブンセキ</t>
    </rPh>
    <rPh sb="15" eb="17">
      <t>ヒョウゲン</t>
    </rPh>
    <rPh sb="17" eb="19">
      <t>ホウホウ</t>
    </rPh>
    <rPh sb="20" eb="21">
      <t>チガ</t>
    </rPh>
    <rPh sb="26" eb="27">
      <t>オナ</t>
    </rPh>
    <rPh sb="28" eb="30">
      <t>イミ</t>
    </rPh>
    <phoneticPr fontId="2"/>
  </si>
  <si>
    <t>　総資産　÷　１日あたり売上高　（ ＝ 売上高 ÷ 365日</t>
    <rPh sb="1" eb="4">
      <t>ソウシサン</t>
    </rPh>
    <rPh sb="8" eb="9">
      <t>ヒ</t>
    </rPh>
    <rPh sb="12" eb="15">
      <t>ウリアゲダカ</t>
    </rPh>
    <rPh sb="20" eb="23">
      <t>ウリアゲダカ</t>
    </rPh>
    <rPh sb="29" eb="30">
      <t>ヒ</t>
    </rPh>
    <phoneticPr fontId="2"/>
  </si>
  <si>
    <t>▶ 個別の資産について見る前に、資産全体＝総資産の効率性を見る　（まずは、マクロに大きく掴む</t>
    <rPh sb="2" eb="4">
      <t>コベツ</t>
    </rPh>
    <rPh sb="5" eb="7">
      <t>シサン</t>
    </rPh>
    <rPh sb="11" eb="12">
      <t>ミ</t>
    </rPh>
    <rPh sb="13" eb="14">
      <t>マエ</t>
    </rPh>
    <rPh sb="16" eb="18">
      <t>シサン</t>
    </rPh>
    <rPh sb="21" eb="24">
      <t>ソウシサン</t>
    </rPh>
    <phoneticPr fontId="2"/>
  </si>
  <si>
    <t>　　→　売上の伸び方と比べ資産が増えている　→　売掛金の回収サイトが伸びたのか、在庫が滞留したのか？</t>
    <rPh sb="4" eb="6">
      <t>ウリアゲ</t>
    </rPh>
    <rPh sb="7" eb="8">
      <t>ノ</t>
    </rPh>
    <rPh sb="9" eb="10">
      <t>カタ</t>
    </rPh>
    <rPh sb="11" eb="12">
      <t>クラ</t>
    </rPh>
    <rPh sb="13" eb="15">
      <t>シサン</t>
    </rPh>
    <rPh sb="16" eb="17">
      <t>フ</t>
    </rPh>
    <rPh sb="24" eb="26">
      <t>ウリカケ</t>
    </rPh>
    <rPh sb="34" eb="35">
      <t>ノ</t>
    </rPh>
    <rPh sb="43" eb="45">
      <t>タイリュウ</t>
    </rPh>
    <phoneticPr fontId="2"/>
  </si>
  <si>
    <t>　　　 　　　　　　　　　　　　　　　　　　　　　　　　 →　固定資産への投資が、売上増にあまり貢献できていないのか？</t>
    <rPh sb="37" eb="39">
      <t>トウシ</t>
    </rPh>
    <rPh sb="41" eb="43">
      <t>ウリアゲ</t>
    </rPh>
    <rPh sb="43" eb="44">
      <t>ゾウ</t>
    </rPh>
    <rPh sb="48" eb="50">
      <t>コウケン</t>
    </rPh>
    <phoneticPr fontId="2"/>
  </si>
  <si>
    <t>→　悪化要因はどこにあるのか？</t>
    <phoneticPr fontId="2"/>
  </si>
  <si>
    <t>　オレンジの方は総資産回転率1.50回転　（総資産が、売上高よりも少ない</t>
    <rPh sb="6" eb="7">
      <t>ホウ</t>
    </rPh>
    <rPh sb="8" eb="14">
      <t>ソウシサンカイテンリツ</t>
    </rPh>
    <rPh sb="18" eb="20">
      <t>カイテン</t>
    </rPh>
    <rPh sb="22" eb="25">
      <t>ソウ</t>
    </rPh>
    <rPh sb="27" eb="30">
      <t>ウリ</t>
    </rPh>
    <rPh sb="33" eb="34">
      <t>スク</t>
    </rPh>
    <phoneticPr fontId="2"/>
  </si>
  <si>
    <t>　青の方は総資産回転率0.83回転　　　　（総資産が、売上高よりも多い</t>
    <rPh sb="1" eb="2">
      <t>アオ</t>
    </rPh>
    <rPh sb="3" eb="4">
      <t>ホウ</t>
    </rPh>
    <rPh sb="5" eb="11">
      <t>ソウシサンカイテンリツ</t>
    </rPh>
    <rPh sb="15" eb="17">
      <t>カイテン</t>
    </rPh>
    <rPh sb="22" eb="25">
      <t>ソウ</t>
    </rPh>
    <rPh sb="27" eb="30">
      <t>ウリアゲダカ</t>
    </rPh>
    <rPh sb="33" eb="34">
      <t>オオ</t>
    </rPh>
    <phoneticPr fontId="2"/>
  </si>
  <si>
    <t>　　　　売上高の伸びが総資産の伸びより</t>
    <rPh sb="4" eb="7">
      <t>ウリアゲダカ</t>
    </rPh>
    <rPh sb="8" eb="9">
      <t>ノ</t>
    </rPh>
    <rPh sb="11" eb="14">
      <t>ソウシサン</t>
    </rPh>
    <rPh sb="15" eb="16">
      <t>ノ</t>
    </rPh>
    <phoneticPr fontId="2"/>
  </si>
  <si>
    <t>　　　　大きいので、総資産回転率は増して</t>
    <rPh sb="4" eb="5">
      <t>オオ</t>
    </rPh>
    <rPh sb="10" eb="13">
      <t>ソウシサン</t>
    </rPh>
    <rPh sb="13" eb="15">
      <t>カイテン</t>
    </rPh>
    <rPh sb="15" eb="16">
      <t>リツ</t>
    </rPh>
    <rPh sb="17" eb="18">
      <t>マ</t>
    </rPh>
    <phoneticPr fontId="2"/>
  </si>
  <si>
    <t>　　　　効率性が良化した</t>
    <rPh sb="4" eb="7">
      <t>コウリツセイ</t>
    </rPh>
    <rPh sb="8" eb="10">
      <t>リョウカ</t>
    </rPh>
    <phoneticPr fontId="2"/>
  </si>
  <si>
    <t>　売上債権　　÷　1日売上高　（ ＝ 売上高 ÷ 365日</t>
    <phoneticPr fontId="2"/>
  </si>
  <si>
    <t>　　→　売掛金の回収サイトが伸びたのか？　もしくは、回収条件の悪い先に対する売上割合が増えたのか？</t>
    <rPh sb="4" eb="6">
      <t>ウリカケ</t>
    </rPh>
    <rPh sb="14" eb="15">
      <t>ノ</t>
    </rPh>
    <rPh sb="26" eb="28">
      <t>カイシュウ</t>
    </rPh>
    <rPh sb="28" eb="30">
      <t>ジョウケン</t>
    </rPh>
    <rPh sb="31" eb="32">
      <t>ワル</t>
    </rPh>
    <rPh sb="33" eb="34">
      <t>サキ</t>
    </rPh>
    <rPh sb="35" eb="36">
      <t>タイ</t>
    </rPh>
    <rPh sb="38" eb="40">
      <t>ウリアゲ</t>
    </rPh>
    <rPh sb="40" eb="42">
      <t>ワリアイ</t>
    </rPh>
    <rPh sb="43" eb="44">
      <t>フ</t>
    </rPh>
    <phoneticPr fontId="2"/>
  </si>
  <si>
    <t>　　　売上高の伸びが売上債権の伸びより</t>
    <rPh sb="3" eb="6">
      <t>ウリアゲダカ</t>
    </rPh>
    <rPh sb="7" eb="8">
      <t>ノ</t>
    </rPh>
    <rPh sb="10" eb="12">
      <t>ウリアゲ</t>
    </rPh>
    <rPh sb="12" eb="14">
      <t>サイケン</t>
    </rPh>
    <rPh sb="15" eb="16">
      <t>ノ</t>
    </rPh>
    <phoneticPr fontId="2"/>
  </si>
  <si>
    <t>　　　効率性が悪化した</t>
    <rPh sb="3" eb="6">
      <t>コウリツセイ</t>
    </rPh>
    <rPh sb="7" eb="9">
      <t>アッカ</t>
    </rPh>
    <phoneticPr fontId="2"/>
  </si>
  <si>
    <t>　　　低いので、売上債権回転期間は伸びて</t>
    <rPh sb="3" eb="4">
      <t>ヒク</t>
    </rPh>
    <rPh sb="8" eb="16">
      <t>ウリアゲサイ</t>
    </rPh>
    <rPh sb="17" eb="18">
      <t>ノ</t>
    </rPh>
    <phoneticPr fontId="2"/>
  </si>
  <si>
    <t>青の場合　売上債権回転期間</t>
    <rPh sb="0" eb="1">
      <t>アオ</t>
    </rPh>
    <rPh sb="2" eb="4">
      <t>バアイ</t>
    </rPh>
    <rPh sb="5" eb="13">
      <t>ウリアゲサイ</t>
    </rPh>
    <phoneticPr fontId="2"/>
  </si>
  <si>
    <t>オレンジの場合　売上債権回転期間</t>
    <rPh sb="5" eb="7">
      <t>バアイ</t>
    </rPh>
    <rPh sb="8" eb="16">
      <t>ウリアゲサイ</t>
    </rPh>
    <phoneticPr fontId="2"/>
  </si>
  <si>
    <t>　→　青ケースより、現金化されるまでの期間が長い　＝　効率性は劣る</t>
    <rPh sb="3" eb="4">
      <t>アオ</t>
    </rPh>
    <rPh sb="10" eb="13">
      <t>ゲンキンカ</t>
    </rPh>
    <rPh sb="19" eb="21">
      <t>キカン</t>
    </rPh>
    <rPh sb="22" eb="23">
      <t>ナガ</t>
    </rPh>
    <rPh sb="27" eb="30">
      <t>コウリツセイ</t>
    </rPh>
    <rPh sb="31" eb="32">
      <t>オト</t>
    </rPh>
    <phoneticPr fontId="2"/>
  </si>
  <si>
    <t>◆効率性分析１　総資産の分析</t>
    <rPh sb="1" eb="3">
      <t>コウリツ</t>
    </rPh>
    <rPh sb="3" eb="4">
      <t>セイ</t>
    </rPh>
    <rPh sb="4" eb="6">
      <t>ブンセキ</t>
    </rPh>
    <rPh sb="8" eb="11">
      <t>ソウシサン</t>
    </rPh>
    <rPh sb="12" eb="14">
      <t>ブンセキ</t>
    </rPh>
    <phoneticPr fontId="2"/>
  </si>
  <si>
    <t>◆効率性分析２　売上債権の分析</t>
    <rPh sb="1" eb="3">
      <t>コウリツ</t>
    </rPh>
    <rPh sb="3" eb="4">
      <t>セイ</t>
    </rPh>
    <rPh sb="4" eb="6">
      <t>ブンセキ</t>
    </rPh>
    <rPh sb="8" eb="10">
      <t>ウリアゲ</t>
    </rPh>
    <rPh sb="10" eb="12">
      <t>サイケン</t>
    </rPh>
    <rPh sb="13" eb="15">
      <t>ブンセキ</t>
    </rPh>
    <phoneticPr fontId="2"/>
  </si>
  <si>
    <t>在庫を活用して、どの程度売上に結びつけることができているか見る指標</t>
    <rPh sb="0" eb="2">
      <t>ザイコ</t>
    </rPh>
    <rPh sb="3" eb="5">
      <t>カツヨウ</t>
    </rPh>
    <rPh sb="10" eb="12">
      <t>テイド</t>
    </rPh>
    <rPh sb="12" eb="14">
      <t>ウリアゲ</t>
    </rPh>
    <rPh sb="15" eb="16">
      <t>ムス</t>
    </rPh>
    <rPh sb="29" eb="30">
      <t>ミ</t>
    </rPh>
    <rPh sb="31" eb="33">
      <t>シヒョウ</t>
    </rPh>
    <phoneticPr fontId="2"/>
  </si>
  <si>
    <t>年間　売上原価</t>
    <rPh sb="0" eb="2">
      <t>ネンカン</t>
    </rPh>
    <rPh sb="3" eb="5">
      <t>ウリアゲ</t>
    </rPh>
    <rPh sb="5" eb="7">
      <t>ゲンカ</t>
    </rPh>
    <phoneticPr fontId="2"/>
  </si>
  <si>
    <t>　1日あたり売上原価</t>
    <rPh sb="2" eb="3">
      <t>ヒ</t>
    </rPh>
    <rPh sb="6" eb="8">
      <t>ウリアゲ</t>
    </rPh>
    <rPh sb="8" eb="10">
      <t>ゲンカ</t>
    </rPh>
    <phoneticPr fontId="2"/>
  </si>
  <si>
    <t>　→　青ケースより、在庫が多い　＝　効率性は劣る</t>
    <rPh sb="3" eb="4">
      <t>アオ</t>
    </rPh>
    <rPh sb="10" eb="12">
      <t>ザイコ</t>
    </rPh>
    <rPh sb="13" eb="14">
      <t>オオ</t>
    </rPh>
    <rPh sb="18" eb="21">
      <t>コウリツセイ</t>
    </rPh>
    <rPh sb="22" eb="23">
      <t>オト</t>
    </rPh>
    <phoneticPr fontId="2"/>
  </si>
  <si>
    <t>◆効率性分析３　棚卸資産（在庫）の分析</t>
    <rPh sb="1" eb="3">
      <t>コウリツ</t>
    </rPh>
    <rPh sb="3" eb="4">
      <t>セイ</t>
    </rPh>
    <rPh sb="4" eb="6">
      <t>ブンセキ</t>
    </rPh>
    <rPh sb="8" eb="10">
      <t>タナオロ</t>
    </rPh>
    <rPh sb="10" eb="12">
      <t>シサン</t>
    </rPh>
    <rPh sb="13" eb="15">
      <t>ザイコ</t>
    </rPh>
    <rPh sb="17" eb="19">
      <t>ブンセキ</t>
    </rPh>
    <phoneticPr fontId="2"/>
  </si>
  <si>
    <t>棚卸資産回転率　　（回転</t>
    <rPh sb="0" eb="2">
      <t>タナオロ</t>
    </rPh>
    <rPh sb="2" eb="4">
      <t>シサン</t>
    </rPh>
    <rPh sb="10" eb="12">
      <t>カイテン</t>
    </rPh>
    <phoneticPr fontId="2"/>
  </si>
  <si>
    <t>棚卸資産回転期間　（日数</t>
    <rPh sb="0" eb="1">
      <t>タナ</t>
    </rPh>
    <rPh sb="1" eb="2">
      <t>オロシ</t>
    </rPh>
    <rPh sb="2" eb="4">
      <t>シサン</t>
    </rPh>
    <rPh sb="11" eb="12">
      <t>スウ</t>
    </rPh>
    <phoneticPr fontId="2"/>
  </si>
  <si>
    <t>　売上原価　　　÷　棚卸資産</t>
    <rPh sb="1" eb="5">
      <t>ウリアゲゲンカ</t>
    </rPh>
    <rPh sb="10" eb="11">
      <t>タナ</t>
    </rPh>
    <rPh sb="11" eb="12">
      <t>オ</t>
    </rPh>
    <rPh sb="12" eb="14">
      <t>シサン</t>
    </rPh>
    <phoneticPr fontId="2"/>
  </si>
  <si>
    <t>　棚卸資産　　÷　1日売上原価　（ ＝ 売上原価 ÷ 365日</t>
    <rPh sb="1" eb="2">
      <t>タナ</t>
    </rPh>
    <rPh sb="2" eb="3">
      <t>オ</t>
    </rPh>
    <rPh sb="3" eb="5">
      <t>シ</t>
    </rPh>
    <rPh sb="13" eb="15">
      <t>ゲンカ</t>
    </rPh>
    <rPh sb="22" eb="24">
      <t>ゲンカ</t>
    </rPh>
    <phoneticPr fontId="2"/>
  </si>
  <si>
    <t>棚卸資産</t>
    <rPh sb="0" eb="1">
      <t>タナ</t>
    </rPh>
    <rPh sb="1" eb="2">
      <t>オ</t>
    </rPh>
    <rPh sb="2" eb="4">
      <t>シサン</t>
    </rPh>
    <phoneticPr fontId="2"/>
  </si>
  <si>
    <t>青の場合　棚卸資産回転期間</t>
    <rPh sb="0" eb="1">
      <t>アオ</t>
    </rPh>
    <rPh sb="2" eb="4">
      <t>バアイ</t>
    </rPh>
    <rPh sb="5" eb="6">
      <t>タナ</t>
    </rPh>
    <rPh sb="7" eb="9">
      <t>シ</t>
    </rPh>
    <rPh sb="9" eb="11">
      <t>カイテン</t>
    </rPh>
    <rPh sb="11" eb="13">
      <t>キカン</t>
    </rPh>
    <phoneticPr fontId="2"/>
  </si>
  <si>
    <t>　棚卸資産回転率 　　→　回転数が高いほど、売上原価に占める棚卸資産の割合が少ないため良い</t>
    <rPh sb="1" eb="2">
      <t>タナ</t>
    </rPh>
    <rPh sb="2" eb="3">
      <t>オロシ</t>
    </rPh>
    <rPh sb="3" eb="5">
      <t>シサン</t>
    </rPh>
    <rPh sb="13" eb="16">
      <t>カイテンスウ</t>
    </rPh>
    <rPh sb="22" eb="24">
      <t>ウリアゲ</t>
    </rPh>
    <rPh sb="24" eb="26">
      <t>ゲンカ</t>
    </rPh>
    <rPh sb="27" eb="28">
      <t>シ</t>
    </rPh>
    <rPh sb="30" eb="34">
      <t>タナ</t>
    </rPh>
    <rPh sb="35" eb="37">
      <t>ワリアイ</t>
    </rPh>
    <rPh sb="38" eb="39">
      <t>スク</t>
    </rPh>
    <rPh sb="43" eb="44">
      <t>ヨ</t>
    </rPh>
    <phoneticPr fontId="2"/>
  </si>
  <si>
    <t>　棚卸資産回転期間　→　棚卸資産が売上原価の何日分に該当するかを示す。少ないほど、在庫が滞留していないため良い</t>
    <rPh sb="1" eb="2">
      <t>タナ</t>
    </rPh>
    <rPh sb="2" eb="3">
      <t>オ</t>
    </rPh>
    <rPh sb="3" eb="5">
      <t>シサン</t>
    </rPh>
    <rPh sb="12" eb="16">
      <t>タナ</t>
    </rPh>
    <rPh sb="17" eb="19">
      <t>ウリアゲ</t>
    </rPh>
    <rPh sb="19" eb="21">
      <t>ゲンカ</t>
    </rPh>
    <rPh sb="22" eb="23">
      <t>ナン</t>
    </rPh>
    <rPh sb="23" eb="25">
      <t>ニチブン</t>
    </rPh>
    <rPh sb="26" eb="28">
      <t>ガイトウ</t>
    </rPh>
    <rPh sb="32" eb="33">
      <t>シメ</t>
    </rPh>
    <rPh sb="35" eb="36">
      <t>スク</t>
    </rPh>
    <rPh sb="41" eb="43">
      <t>ザイコ</t>
    </rPh>
    <rPh sb="44" eb="46">
      <t>タイリュウ</t>
    </rPh>
    <rPh sb="53" eb="54">
      <t>ヨ</t>
    </rPh>
    <phoneticPr fontId="2"/>
  </si>
  <si>
    <t>　→　棚卸資産（在庫）は売上原価の約40日分ある</t>
    <rPh sb="3" eb="5">
      <t>タナオロシ</t>
    </rPh>
    <rPh sb="5" eb="7">
      <t>シサン</t>
    </rPh>
    <rPh sb="8" eb="10">
      <t>ザイコ</t>
    </rPh>
    <rPh sb="12" eb="14">
      <t>ウリアゲ</t>
    </rPh>
    <rPh sb="14" eb="16">
      <t>ゲンカ</t>
    </rPh>
    <rPh sb="17" eb="18">
      <t>ヤク</t>
    </rPh>
    <rPh sb="20" eb="21">
      <t>ヒ</t>
    </rPh>
    <rPh sb="21" eb="22">
      <t>ブン</t>
    </rPh>
    <phoneticPr fontId="2"/>
  </si>
  <si>
    <t>　→　棚卸資産（在庫）は売上原価の約81日分ある</t>
    <rPh sb="3" eb="7">
      <t>タ</t>
    </rPh>
    <rPh sb="8" eb="10">
      <t>ザイ</t>
    </rPh>
    <rPh sb="12" eb="14">
      <t>ウリアゲ</t>
    </rPh>
    <rPh sb="14" eb="16">
      <t>ゲンカ</t>
    </rPh>
    <rPh sb="17" eb="18">
      <t>ヤク</t>
    </rPh>
    <rPh sb="20" eb="21">
      <t>ヒ</t>
    </rPh>
    <rPh sb="21" eb="22">
      <t>ブン</t>
    </rPh>
    <phoneticPr fontId="2"/>
  </si>
  <si>
    <t>　　→　売れない在庫が滞っているのか？　陳腐化して販売できない在庫（不良在庫）が増えているのか？</t>
    <rPh sb="4" eb="5">
      <t>ウ</t>
    </rPh>
    <rPh sb="8" eb="10">
      <t>ザイコ</t>
    </rPh>
    <rPh sb="11" eb="12">
      <t>トドコオ</t>
    </rPh>
    <rPh sb="20" eb="23">
      <t>チンプカ</t>
    </rPh>
    <rPh sb="25" eb="27">
      <t>ハンバイ</t>
    </rPh>
    <rPh sb="31" eb="33">
      <t>ザイコ</t>
    </rPh>
    <rPh sb="34" eb="36">
      <t>フリョウ</t>
    </rPh>
    <rPh sb="36" eb="38">
      <t>ザイコ</t>
    </rPh>
    <rPh sb="40" eb="41">
      <t>フ</t>
    </rPh>
    <phoneticPr fontId="2"/>
  </si>
  <si>
    <t>　　→　扱い品が増えるに従い、在庫も多くなっているのか？</t>
    <rPh sb="4" eb="5">
      <t>アツカ</t>
    </rPh>
    <rPh sb="6" eb="7">
      <t>ヒン</t>
    </rPh>
    <rPh sb="8" eb="9">
      <t>フ</t>
    </rPh>
    <rPh sb="12" eb="13">
      <t>シタガ</t>
    </rPh>
    <rPh sb="15" eb="17">
      <t>ザイコ</t>
    </rPh>
    <rPh sb="18" eb="19">
      <t>オオ</t>
    </rPh>
    <phoneticPr fontId="2"/>
  </si>
  <si>
    <t>　　→　仕入れ値を下げるため、大ロットでの調達が増え在庫が嵩んでいるのか？</t>
    <rPh sb="4" eb="6">
      <t>シイ</t>
    </rPh>
    <rPh sb="7" eb="8">
      <t>ネ</t>
    </rPh>
    <rPh sb="9" eb="10">
      <t>サ</t>
    </rPh>
    <rPh sb="15" eb="16">
      <t>ダイ</t>
    </rPh>
    <rPh sb="21" eb="23">
      <t>チョウタツ</t>
    </rPh>
    <rPh sb="24" eb="25">
      <t>フ</t>
    </rPh>
    <rPh sb="26" eb="28">
      <t>ザイコ</t>
    </rPh>
    <rPh sb="29" eb="30">
      <t>カサ</t>
    </rPh>
    <phoneticPr fontId="2"/>
  </si>
  <si>
    <t>　</t>
    <phoneticPr fontId="2"/>
  </si>
  <si>
    <t>　  加えて、陳腐化して売れなくなるリスクもあるため、効率性分析的の観点では少ない在庫で多くの売上を創れるのが良い</t>
    <rPh sb="3" eb="4">
      <t>クワ</t>
    </rPh>
    <rPh sb="34" eb="36">
      <t>カンテン</t>
    </rPh>
    <phoneticPr fontId="2"/>
  </si>
  <si>
    <t>▶ とはいえ、在庫が無いと売上機会を逃すことになるため、適度な量にコントロールする仕組みが重要になる。　</t>
    <phoneticPr fontId="2"/>
  </si>
  <si>
    <t>　  営業と管理が連携することで、需要予測の精度を上げるほか、川上のサプライヤーと上手くコミュニケーション・連携を</t>
    <rPh sb="3" eb="5">
      <t>エイギョウ</t>
    </rPh>
    <rPh sb="6" eb="8">
      <t>カンリ</t>
    </rPh>
    <rPh sb="9" eb="11">
      <t>レンケイ</t>
    </rPh>
    <rPh sb="22" eb="24">
      <t>セイド</t>
    </rPh>
    <rPh sb="25" eb="26">
      <t>ア</t>
    </rPh>
    <rPh sb="41" eb="43">
      <t>ウマ</t>
    </rPh>
    <rPh sb="54" eb="56">
      <t>レンケイ</t>
    </rPh>
    <phoneticPr fontId="2"/>
  </si>
  <si>
    <t>　  取ることで、必要な時に必要な量を調達できる体制を構築していくことが重要になる</t>
    <rPh sb="3" eb="4">
      <t>ト</t>
    </rPh>
    <rPh sb="9" eb="11">
      <t>ヒツヨウ</t>
    </rPh>
    <rPh sb="12" eb="13">
      <t>トキ</t>
    </rPh>
    <rPh sb="14" eb="16">
      <t>ヒツヨウ</t>
    </rPh>
    <rPh sb="17" eb="18">
      <t>リョウ</t>
    </rPh>
    <rPh sb="19" eb="21">
      <t>チョウタツ</t>
    </rPh>
    <rPh sb="24" eb="26">
      <t>タイセイ</t>
    </rPh>
    <rPh sb="27" eb="29">
      <t>コウチク</t>
    </rPh>
    <rPh sb="36" eb="38">
      <t>ジュウヨウ</t>
    </rPh>
    <phoneticPr fontId="2"/>
  </si>
  <si>
    <t>▶ 在庫が多くなると、売れて入金されるまでのつなぎ資金が必要となるほか、 在庫を管理するためのコストが発生する。</t>
    <phoneticPr fontId="2"/>
  </si>
  <si>
    <t>売上原価</t>
    <rPh sb="0" eb="4">
      <t>ウリアゲゲンカ</t>
    </rPh>
    <phoneticPr fontId="2"/>
  </si>
  <si>
    <t>棚卸資産</t>
    <rPh sb="0" eb="4">
      <t>タナ</t>
    </rPh>
    <phoneticPr fontId="2"/>
  </si>
  <si>
    <t>棚卸資産回転期間　（日数</t>
    <phoneticPr fontId="2"/>
  </si>
  <si>
    <t>　（参考　売上原価　成長率</t>
    <rPh sb="2" eb="4">
      <t>サンコウ</t>
    </rPh>
    <rPh sb="5" eb="9">
      <t>ウリアゲゲンカ</t>
    </rPh>
    <rPh sb="10" eb="13">
      <t>セイチョウリツ</t>
    </rPh>
    <phoneticPr fontId="2"/>
  </si>
  <si>
    <t>　（参考　棚卸資産　成長率</t>
    <rPh sb="2" eb="4">
      <t>サンコウ</t>
    </rPh>
    <rPh sb="5" eb="9">
      <t>タナ</t>
    </rPh>
    <rPh sb="10" eb="13">
      <t>セイチョウリツ</t>
    </rPh>
    <phoneticPr fontId="2"/>
  </si>
  <si>
    <t>　　　棚卸資産の伸びが売上原価の伸びより</t>
    <rPh sb="3" eb="7">
      <t>t</t>
    </rPh>
    <rPh sb="8" eb="9">
      <t>ノ</t>
    </rPh>
    <rPh sb="11" eb="15">
      <t>ウリ</t>
    </rPh>
    <rPh sb="16" eb="17">
      <t>ノ</t>
    </rPh>
    <phoneticPr fontId="2"/>
  </si>
  <si>
    <t>　　　低いので、棚卸資産回転期間は縮まり</t>
    <rPh sb="3" eb="4">
      <t>ヒク</t>
    </rPh>
    <rPh sb="8" eb="12">
      <t>タ</t>
    </rPh>
    <rPh sb="12" eb="14">
      <t>カイテン</t>
    </rPh>
    <rPh sb="14" eb="16">
      <t>キカン</t>
    </rPh>
    <rPh sb="17" eb="18">
      <t>チジ</t>
    </rPh>
    <phoneticPr fontId="2"/>
  </si>
  <si>
    <t>　　　効率性は良化した</t>
    <rPh sb="3" eb="6">
      <t>コウリツセイ</t>
    </rPh>
    <rPh sb="7" eb="9">
      <t>リョウカ</t>
    </rPh>
    <phoneticPr fontId="2"/>
  </si>
  <si>
    <t>◆効率性分析４　仕入債務の分析</t>
    <rPh sb="1" eb="3">
      <t>コウリツ</t>
    </rPh>
    <rPh sb="3" eb="4">
      <t>セイ</t>
    </rPh>
    <rPh sb="4" eb="6">
      <t>ブンセキ</t>
    </rPh>
    <rPh sb="8" eb="12">
      <t>シイレサイム</t>
    </rPh>
    <rPh sb="13" eb="15">
      <t>ブンセキ</t>
    </rPh>
    <phoneticPr fontId="2"/>
  </si>
  <si>
    <t>仕入債務回転率　　（回転</t>
    <rPh sb="0" eb="2">
      <t>シイレ</t>
    </rPh>
    <rPh sb="2" eb="4">
      <t>サイム</t>
    </rPh>
    <rPh sb="4" eb="6">
      <t>カイテン</t>
    </rPh>
    <rPh sb="10" eb="12">
      <t>カイテン</t>
    </rPh>
    <phoneticPr fontId="2"/>
  </si>
  <si>
    <t>仕入債務回転期間　（日数</t>
    <rPh sb="0" eb="4">
      <t>シイレ</t>
    </rPh>
    <rPh sb="4" eb="6">
      <t>カイテン</t>
    </rPh>
    <rPh sb="11" eb="12">
      <t>スウ</t>
    </rPh>
    <phoneticPr fontId="2"/>
  </si>
  <si>
    <t>　売上原価　　　÷　仕入債務</t>
    <rPh sb="1" eb="5">
      <t>ウリアゲゲンカ</t>
    </rPh>
    <rPh sb="10" eb="14">
      <t>シイ</t>
    </rPh>
    <phoneticPr fontId="2"/>
  </si>
  <si>
    <t>　仕入債務　　÷　1日売上原価　（ ＝ 売上原価 ÷ 365日</t>
    <rPh sb="1" eb="5">
      <t>シイ</t>
    </rPh>
    <rPh sb="13" eb="15">
      <t>ゲンカ</t>
    </rPh>
    <rPh sb="22" eb="24">
      <t>ゲンカ</t>
    </rPh>
    <phoneticPr fontId="2"/>
  </si>
  <si>
    <t>資産を活用して、どの程度売上に結びつけることが出来ているか見る指標</t>
    <rPh sb="23" eb="25">
      <t>デキ</t>
    </rPh>
    <phoneticPr fontId="2"/>
  </si>
  <si>
    <t>売上債権がどの程度効率的に回収されているか見る指標</t>
    <rPh sb="21" eb="22">
      <t>ミ</t>
    </rPh>
    <phoneticPr fontId="2"/>
  </si>
  <si>
    <t>仕入債務の支払いを、どの程度効率的に行っているか見る指標</t>
    <rPh sb="0" eb="2">
      <t>シイレ</t>
    </rPh>
    <rPh sb="2" eb="4">
      <t>サイム</t>
    </rPh>
    <rPh sb="5" eb="7">
      <t>シハラ</t>
    </rPh>
    <rPh sb="12" eb="14">
      <t>テイド</t>
    </rPh>
    <rPh sb="14" eb="16">
      <t>コウリツ</t>
    </rPh>
    <rPh sb="16" eb="17">
      <t>テキ</t>
    </rPh>
    <rPh sb="18" eb="19">
      <t>オコナ</t>
    </rPh>
    <rPh sb="24" eb="25">
      <t>ミ</t>
    </rPh>
    <phoneticPr fontId="2"/>
  </si>
  <si>
    <t>　仕入債務回転率 　　→　回転数が高いほど、支払いが短期間に行われている。 資金繰りの観点では回転率は低いほうが良い</t>
    <rPh sb="1" eb="5">
      <t>シイレサ</t>
    </rPh>
    <rPh sb="5" eb="7">
      <t>カイテン</t>
    </rPh>
    <rPh sb="13" eb="16">
      <t>カイテンスウ</t>
    </rPh>
    <rPh sb="22" eb="24">
      <t>シハラ</t>
    </rPh>
    <rPh sb="26" eb="29">
      <t>タンキカン</t>
    </rPh>
    <rPh sb="30" eb="31">
      <t>オコナ</t>
    </rPh>
    <rPh sb="38" eb="40">
      <t>シキン</t>
    </rPh>
    <rPh sb="40" eb="41">
      <t>グ</t>
    </rPh>
    <rPh sb="43" eb="45">
      <t>カンテン</t>
    </rPh>
    <rPh sb="47" eb="49">
      <t>カイテン</t>
    </rPh>
    <rPh sb="49" eb="50">
      <t>リツ</t>
    </rPh>
    <rPh sb="51" eb="52">
      <t>ヒク</t>
    </rPh>
    <rPh sb="56" eb="57">
      <t>ヨ</t>
    </rPh>
    <phoneticPr fontId="2"/>
  </si>
  <si>
    <t>　仕入債務回転期間　→　仕入債務が売上原価の何日分に該当するかを示す。日が長い方が資金繰りの観点では良い</t>
    <rPh sb="1" eb="5">
      <t>シイレ</t>
    </rPh>
    <rPh sb="5" eb="7">
      <t>カイテン</t>
    </rPh>
    <rPh sb="12" eb="16">
      <t>シイ</t>
    </rPh>
    <rPh sb="17" eb="19">
      <t>ウリアゲ</t>
    </rPh>
    <rPh sb="19" eb="21">
      <t>ゲンカ</t>
    </rPh>
    <rPh sb="22" eb="23">
      <t>ナン</t>
    </rPh>
    <rPh sb="23" eb="25">
      <t>ニチブン</t>
    </rPh>
    <rPh sb="26" eb="28">
      <t>ガイトウ</t>
    </rPh>
    <rPh sb="32" eb="33">
      <t>シメ</t>
    </rPh>
    <rPh sb="35" eb="36">
      <t>ヒ</t>
    </rPh>
    <rPh sb="37" eb="38">
      <t>ナガ</t>
    </rPh>
    <rPh sb="39" eb="40">
      <t>ホウ</t>
    </rPh>
    <rPh sb="41" eb="43">
      <t>シハラ</t>
    </rPh>
    <rPh sb="48" eb="49">
      <t>ナガシキンカンテンヨ</t>
    </rPh>
    <phoneticPr fontId="2"/>
  </si>
  <si>
    <t>仕入債務</t>
    <rPh sb="0" eb="4">
      <t>シイ</t>
    </rPh>
    <phoneticPr fontId="2"/>
  </si>
  <si>
    <t>仕入債務</t>
    <rPh sb="0" eb="4">
      <t>s</t>
    </rPh>
    <phoneticPr fontId="2"/>
  </si>
  <si>
    <t>　→　仕入債務は売上原価の約40日分ある</t>
    <rPh sb="3" eb="7">
      <t>シイ</t>
    </rPh>
    <rPh sb="8" eb="10">
      <t>ウリアゲ</t>
    </rPh>
    <rPh sb="10" eb="12">
      <t>ゲンカ</t>
    </rPh>
    <rPh sb="13" eb="14">
      <t>ヤク</t>
    </rPh>
    <rPh sb="16" eb="17">
      <t>ヒ</t>
    </rPh>
    <rPh sb="17" eb="18">
      <t>ブン</t>
    </rPh>
    <phoneticPr fontId="2"/>
  </si>
  <si>
    <t>　→　仕入債務は売上原価の約75日分ある</t>
    <rPh sb="3" eb="7">
      <t>シイ</t>
    </rPh>
    <rPh sb="8" eb="10">
      <t>ウリアゲ</t>
    </rPh>
    <rPh sb="10" eb="12">
      <t>ゲンカ</t>
    </rPh>
    <rPh sb="13" eb="14">
      <t>ヤク</t>
    </rPh>
    <rPh sb="16" eb="17">
      <t>ヒ</t>
    </rPh>
    <rPh sb="17" eb="18">
      <t>ブン</t>
    </rPh>
    <phoneticPr fontId="2"/>
  </si>
  <si>
    <t>　→　青ケースより、支払いに余裕がある　＝　資金繰りの面では楽</t>
    <rPh sb="3" eb="4">
      <t>アオ</t>
    </rPh>
    <rPh sb="10" eb="12">
      <t>シハラ</t>
    </rPh>
    <rPh sb="14" eb="16">
      <t>ヨユウ</t>
    </rPh>
    <rPh sb="22" eb="27">
      <t>シキン</t>
    </rPh>
    <rPh sb="27" eb="28">
      <t>メン</t>
    </rPh>
    <rPh sb="30" eb="31">
      <t>ラク</t>
    </rPh>
    <phoneticPr fontId="2"/>
  </si>
  <si>
    <t>青の場合　仕入債務回転期間</t>
    <rPh sb="0" eb="1">
      <t>アオ</t>
    </rPh>
    <rPh sb="2" eb="4">
      <t>バアイ</t>
    </rPh>
    <rPh sb="5" eb="9">
      <t>シイ</t>
    </rPh>
    <rPh sb="9" eb="11">
      <t>カイテン</t>
    </rPh>
    <rPh sb="11" eb="13">
      <t>キカン</t>
    </rPh>
    <phoneticPr fontId="2"/>
  </si>
  <si>
    <t>▶ 分析の結果、回転期間が短くなっている（支払いが早くなっている）</t>
    <rPh sb="2" eb="4">
      <t>ブンセキ</t>
    </rPh>
    <rPh sb="5" eb="7">
      <t>ケッカ</t>
    </rPh>
    <rPh sb="8" eb="10">
      <t>カイテン</t>
    </rPh>
    <rPh sb="10" eb="12">
      <t>キカン</t>
    </rPh>
    <rPh sb="13" eb="14">
      <t>ミジカ</t>
    </rPh>
    <rPh sb="21" eb="23">
      <t>シハラ</t>
    </rPh>
    <rPh sb="25" eb="26">
      <t>ハヤ</t>
    </rPh>
    <phoneticPr fontId="2"/>
  </si>
  <si>
    <t>　　→　支払条件の厳しい先（支払いサイトが短い）からの仕入れが増えたのか？</t>
    <rPh sb="4" eb="8">
      <t>シハライジョウケン</t>
    </rPh>
    <rPh sb="9" eb="10">
      <t>キビ</t>
    </rPh>
    <rPh sb="12" eb="13">
      <t>サキ</t>
    </rPh>
    <rPh sb="14" eb="16">
      <t>シハラ</t>
    </rPh>
    <rPh sb="21" eb="22">
      <t>ミジカ</t>
    </rPh>
    <rPh sb="27" eb="29">
      <t>シイ</t>
    </rPh>
    <rPh sb="31" eb="32">
      <t>フ</t>
    </rPh>
    <phoneticPr fontId="2"/>
  </si>
  <si>
    <t>　　→　支払い条件の変更があったのか？</t>
    <rPh sb="4" eb="6">
      <t>シハラ</t>
    </rPh>
    <rPh sb="7" eb="9">
      <t>ジョウケン</t>
    </rPh>
    <rPh sb="10" eb="12">
      <t>ヘンコウ</t>
    </rPh>
    <phoneticPr fontId="2"/>
  </si>
  <si>
    <t>　　→　早期に支払う代わりに、値下げや他の優遇を受けているのか？</t>
    <rPh sb="4" eb="6">
      <t>ソウキ</t>
    </rPh>
    <rPh sb="7" eb="9">
      <t>シハラ</t>
    </rPh>
    <rPh sb="10" eb="11">
      <t>カ</t>
    </rPh>
    <rPh sb="15" eb="17">
      <t>ネサ</t>
    </rPh>
    <rPh sb="19" eb="20">
      <t>ホカ</t>
    </rPh>
    <rPh sb="21" eb="23">
      <t>ユウグウ</t>
    </rPh>
    <rPh sb="24" eb="25">
      <t>ウ</t>
    </rPh>
    <phoneticPr fontId="2"/>
  </si>
  <si>
    <t>▶ 支払い条件が有利（支払いが遅い）な方が、資金繰りが楽になる。　ただし、サプライヤー側からすると、資金負担の大きな</t>
    <phoneticPr fontId="2"/>
  </si>
  <si>
    <t>　  販売先ということになる。　そもそも、自社に信用力が無いと長期サイトでの仕入れは難しい（与信限度の関係で断られる</t>
    <rPh sb="46" eb="48">
      <t>ヨシン</t>
    </rPh>
    <rPh sb="48" eb="50">
      <t>ゲンド</t>
    </rPh>
    <rPh sb="51" eb="53">
      <t>カンケイ</t>
    </rPh>
    <rPh sb="54" eb="55">
      <t>コトワ</t>
    </rPh>
    <phoneticPr fontId="2"/>
  </si>
  <si>
    <t>仕入債務</t>
    <rPh sb="0" eb="4">
      <t>シイレサイム</t>
    </rPh>
    <phoneticPr fontId="2"/>
  </si>
  <si>
    <t>　（参考　仕入債務　成長率</t>
    <rPh sb="2" eb="4">
      <t>サンコウ</t>
    </rPh>
    <rPh sb="5" eb="9">
      <t>シイレ</t>
    </rPh>
    <rPh sb="10" eb="13">
      <t>セイチョウリツ</t>
    </rPh>
    <phoneticPr fontId="2"/>
  </si>
  <si>
    <t>　　　仕入債務の伸びが売上原価の伸びより</t>
    <rPh sb="3" eb="7">
      <t>シイレサイム</t>
    </rPh>
    <rPh sb="8" eb="9">
      <t>ノ</t>
    </rPh>
    <rPh sb="11" eb="15">
      <t>ウリ</t>
    </rPh>
    <rPh sb="16" eb="17">
      <t>ノ</t>
    </rPh>
    <phoneticPr fontId="2"/>
  </si>
  <si>
    <t>　　　低いので、仕入債務回転期間は縮まり</t>
    <rPh sb="3" eb="4">
      <t>ヒク</t>
    </rPh>
    <rPh sb="8" eb="12">
      <t>シイレサ</t>
    </rPh>
    <rPh sb="12" eb="14">
      <t>カイテン</t>
    </rPh>
    <rPh sb="14" eb="16">
      <t>キカン</t>
    </rPh>
    <rPh sb="17" eb="18">
      <t>チジ</t>
    </rPh>
    <phoneticPr fontId="2"/>
  </si>
  <si>
    <t>　　　資金繰りの面では悪化した</t>
    <rPh sb="3" eb="8">
      <t>シキン</t>
    </rPh>
    <rPh sb="8" eb="9">
      <t>メン</t>
    </rPh>
    <rPh sb="11" eb="13">
      <t>アッカ</t>
    </rPh>
    <phoneticPr fontId="2"/>
  </si>
  <si>
    <t>仕入債務回転期間　（日数</t>
    <rPh sb="0" eb="4">
      <t>シイレ</t>
    </rPh>
    <phoneticPr fontId="2"/>
  </si>
  <si>
    <t>運転資本（WC　ワーキングキャピタル）＝ 売上債権 ＋ 棚卸資産 － 仕入債務</t>
    <rPh sb="2" eb="4">
      <t>シホン</t>
    </rPh>
    <rPh sb="28" eb="30">
      <t>タナオロ</t>
    </rPh>
    <phoneticPr fontId="2"/>
  </si>
  <si>
    <t>棚卸資産</t>
    <rPh sb="0" eb="2">
      <t>タナオロシ</t>
    </rPh>
    <rPh sb="2" eb="4">
      <t>シサン</t>
    </rPh>
    <phoneticPr fontId="2"/>
  </si>
  <si>
    <t>◆効率性分析５　運転資本（WC）／　CCC キャッシュ・コンバージョン・サイクル</t>
    <rPh sb="1" eb="3">
      <t>コウリツ</t>
    </rPh>
    <rPh sb="3" eb="4">
      <t>セイ</t>
    </rPh>
    <rPh sb="4" eb="6">
      <t>ブンセキ</t>
    </rPh>
    <rPh sb="8" eb="12">
      <t>ウンテンシホン</t>
    </rPh>
    <phoneticPr fontId="2"/>
  </si>
  <si>
    <t>現金回収されるまで滞留している資産（売上債権 ＋ 棚卸資産）と、仕入れ代金の未払い債務（仕入債務）とのバランスを分析する</t>
    <rPh sb="0" eb="2">
      <t>ゲンキン</t>
    </rPh>
    <rPh sb="2" eb="4">
      <t>カイシュウ</t>
    </rPh>
    <rPh sb="9" eb="11">
      <t>タイリュウ</t>
    </rPh>
    <rPh sb="15" eb="17">
      <t>シサン</t>
    </rPh>
    <rPh sb="18" eb="22">
      <t>ウリアゲサ</t>
    </rPh>
    <rPh sb="25" eb="27">
      <t>タナオロシ</t>
    </rPh>
    <rPh sb="27" eb="29">
      <t>シサン</t>
    </rPh>
    <rPh sb="32" eb="34">
      <t>シイ</t>
    </rPh>
    <rPh sb="35" eb="37">
      <t>ダイキン</t>
    </rPh>
    <rPh sb="38" eb="40">
      <t>ミバラ</t>
    </rPh>
    <rPh sb="41" eb="43">
      <t>サイム</t>
    </rPh>
    <rPh sb="44" eb="46">
      <t>シイレ</t>
    </rPh>
    <rPh sb="46" eb="48">
      <t>サイム</t>
    </rPh>
    <rPh sb="56" eb="58">
      <t>ブンセキ</t>
    </rPh>
    <phoneticPr fontId="2"/>
  </si>
  <si>
    <t>図で表すと下記のような形になる　↓</t>
    <rPh sb="0" eb="1">
      <t>ズ</t>
    </rPh>
    <rPh sb="2" eb="3">
      <t>アラワ</t>
    </rPh>
    <rPh sb="5" eb="7">
      <t>カキ</t>
    </rPh>
    <rPh sb="11" eb="12">
      <t>カタチ</t>
    </rPh>
    <phoneticPr fontId="2"/>
  </si>
  <si>
    <t>↓　事業活動において、現金回収されるまで、滞留している（未回収）の資産</t>
    <rPh sb="2" eb="4">
      <t>ジギョウ</t>
    </rPh>
    <rPh sb="4" eb="6">
      <t>カツドウ</t>
    </rPh>
    <rPh sb="11" eb="13">
      <t>ゲンキン</t>
    </rPh>
    <rPh sb="13" eb="15">
      <t>カイシュウ</t>
    </rPh>
    <rPh sb="21" eb="23">
      <t>タイリュウ</t>
    </rPh>
    <rPh sb="28" eb="31">
      <t>ミカイシュウ</t>
    </rPh>
    <rPh sb="33" eb="35">
      <t>シサン</t>
    </rPh>
    <phoneticPr fontId="2"/>
  </si>
  <si>
    <t>↓　仕入れ代金の未払い分</t>
    <rPh sb="2" eb="4">
      <t>シイ</t>
    </rPh>
    <rPh sb="5" eb="7">
      <t>ダイキン</t>
    </rPh>
    <rPh sb="8" eb="10">
      <t>ミバラ</t>
    </rPh>
    <rPh sb="11" eb="12">
      <t>ブン</t>
    </rPh>
    <phoneticPr fontId="2"/>
  </si>
  <si>
    <t>　売上債権回転日数</t>
    <rPh sb="1" eb="3">
      <t>ウリアゲ</t>
    </rPh>
    <rPh sb="3" eb="5">
      <t>サイケン</t>
    </rPh>
    <rPh sb="5" eb="7">
      <t>カイテン</t>
    </rPh>
    <rPh sb="7" eb="9">
      <t>ニッスウ</t>
    </rPh>
    <phoneticPr fontId="2"/>
  </si>
  <si>
    <t>　棚卸資産回転日数</t>
    <rPh sb="1" eb="3">
      <t>タナオロ</t>
    </rPh>
    <rPh sb="3" eb="5">
      <t>シサン</t>
    </rPh>
    <rPh sb="5" eb="9">
      <t>カイテ</t>
    </rPh>
    <phoneticPr fontId="2"/>
  </si>
  <si>
    <t>　仕入債務回転日数</t>
    <rPh sb="1" eb="5">
      <t>シイレ</t>
    </rPh>
    <rPh sb="5" eb="9">
      <t>カイテ</t>
    </rPh>
    <phoneticPr fontId="2"/>
  </si>
  <si>
    <t>CCC</t>
    <phoneticPr fontId="2"/>
  </si>
  <si>
    <t>　CCC</t>
    <phoneticPr fontId="2"/>
  </si>
  <si>
    <t>資本の効率的な運用を求める声も高まり、売上債権回収の早期化や在庫の圧縮などの取り組みによってCCCの短縮を図る会社も増えている</t>
    <phoneticPr fontId="2"/>
  </si>
  <si>
    <t>※　必要な運転資本や、CCCのバランスは業態によって大きく異るので同業他社 間で比較することが肝要</t>
    <rPh sb="2" eb="4">
      <t>ヒツヨウ</t>
    </rPh>
    <rPh sb="5" eb="9">
      <t>ウンテ</t>
    </rPh>
    <rPh sb="20" eb="22">
      <t>ギョウタイ</t>
    </rPh>
    <rPh sb="26" eb="27">
      <t>オオ</t>
    </rPh>
    <rPh sb="29" eb="30">
      <t>コトナ</t>
    </rPh>
    <rPh sb="33" eb="37">
      <t>ドウギョウタシャ</t>
    </rPh>
    <rPh sb="38" eb="39">
      <t>アイダ</t>
    </rPh>
    <rPh sb="40" eb="42">
      <t>ヒカク</t>
    </rPh>
    <rPh sb="47" eb="49">
      <t>カンヨウ</t>
    </rPh>
    <phoneticPr fontId="2"/>
  </si>
  <si>
    <t>売掛は早期に現金回収され、在庫の滞留も少なく、支払いは余裕をもって行える状態になると、CCCがマイナスになることもある</t>
    <phoneticPr fontId="2"/>
  </si>
  <si>
    <t>仕入の支払いより売上代金の回収が先行する状況なので、事業活動における会社の資金繰りは楽になると言える</t>
    <rPh sb="26" eb="30">
      <t>ジギョウカツドウ</t>
    </rPh>
    <rPh sb="34" eb="36">
      <t>カイシャ</t>
    </rPh>
    <rPh sb="42" eb="43">
      <t>ラク</t>
    </rPh>
    <rPh sb="47" eb="48">
      <t>イ</t>
    </rPh>
    <phoneticPr fontId="2"/>
  </si>
  <si>
    <t>250の未回収に対して、200の未払いなので、50が不足＝（必要な運転資本、ということになる</t>
    <rPh sb="4" eb="5">
      <t>ミ</t>
    </rPh>
    <rPh sb="5" eb="7">
      <t>カイシュウ</t>
    </rPh>
    <rPh sb="8" eb="9">
      <t>タイ</t>
    </rPh>
    <rPh sb="16" eb="18">
      <t>ミバラ</t>
    </rPh>
    <rPh sb="26" eb="28">
      <t>フソク</t>
    </rPh>
    <rPh sb="30" eb="32">
      <t>ヒツヨウ</t>
    </rPh>
    <rPh sb="33" eb="37">
      <t>ウンテ</t>
    </rPh>
    <phoneticPr fontId="2"/>
  </si>
  <si>
    <t>CCC （キャッシュ・コンバージョン・サイクル）を分析し、必要な運転資本を日数で表す</t>
    <rPh sb="25" eb="27">
      <t>ブンセキ</t>
    </rPh>
    <rPh sb="29" eb="31">
      <t>ヒツヨウ</t>
    </rPh>
    <rPh sb="32" eb="36">
      <t>ウン</t>
    </rPh>
    <rPh sb="37" eb="39">
      <t>ニッスウ</t>
    </rPh>
    <rPh sb="40" eb="41">
      <t>アラワ</t>
    </rPh>
    <phoneticPr fontId="2"/>
  </si>
  <si>
    <t>棚卸資産回転日数</t>
    <rPh sb="0" eb="2">
      <t>タナオロ</t>
    </rPh>
    <rPh sb="2" eb="4">
      <t>シサン</t>
    </rPh>
    <rPh sb="4" eb="8">
      <t>カイテ</t>
    </rPh>
    <phoneticPr fontId="2"/>
  </si>
  <si>
    <t>売上債権回転日数</t>
    <rPh sb="0" eb="2">
      <t>ウリアゲ</t>
    </rPh>
    <rPh sb="2" eb="4">
      <t>サイケン</t>
    </rPh>
    <rPh sb="4" eb="6">
      <t>カイテン</t>
    </rPh>
    <rPh sb="6" eb="8">
      <t>ニッスウ</t>
    </rPh>
    <phoneticPr fontId="2"/>
  </si>
  <si>
    <t>仕入債務回転日数</t>
    <rPh sb="0" eb="4">
      <t>シイレ</t>
    </rPh>
    <rPh sb="4" eb="8">
      <t>カイテ</t>
    </rPh>
    <phoneticPr fontId="2"/>
  </si>
  <si>
    <t>CCCの日数が短いほど ＝ おカネが効率的に運用されている状況で良い</t>
    <rPh sb="32" eb="33">
      <t>ヨ</t>
    </rPh>
    <phoneticPr fontId="2"/>
  </si>
  <si>
    <t>　　　債権回収は6日ほど長期化したほか、</t>
    <rPh sb="3" eb="7">
      <t>サイケンカイシュウ</t>
    </rPh>
    <rPh sb="9" eb="10">
      <t>ヒ</t>
    </rPh>
    <rPh sb="12" eb="15">
      <t>チョウキカ</t>
    </rPh>
    <phoneticPr fontId="2"/>
  </si>
  <si>
    <t>　　　在庫も4日分ほど増加した。</t>
    <rPh sb="3" eb="5">
      <t>ザイコ</t>
    </rPh>
    <rPh sb="7" eb="8">
      <t>ヒ</t>
    </rPh>
    <rPh sb="8" eb="9">
      <t>ブン</t>
    </rPh>
    <rPh sb="11" eb="13">
      <t>ゾウカ</t>
    </rPh>
    <phoneticPr fontId="2"/>
  </si>
  <si>
    <t>　　　支払いサイトはやや伸ばせたが、</t>
    <rPh sb="3" eb="5">
      <t>シハラ</t>
    </rPh>
    <rPh sb="12" eb="13">
      <t>ノ</t>
    </rPh>
    <phoneticPr fontId="2"/>
  </si>
  <si>
    <t>　売上債権</t>
    <rPh sb="1" eb="5">
      <t>ウリアゲサイケン</t>
    </rPh>
    <phoneticPr fontId="2"/>
  </si>
  <si>
    <t>　棚卸資産</t>
    <rPh sb="1" eb="3">
      <t>タナオロシ</t>
    </rPh>
    <rPh sb="3" eb="5">
      <t>シサン</t>
    </rPh>
    <phoneticPr fontId="2"/>
  </si>
  <si>
    <t>　仕入債務</t>
    <rPh sb="1" eb="5">
      <t>シイレサイム</t>
    </rPh>
    <phoneticPr fontId="2"/>
  </si>
  <si>
    <t>WC（運転資本</t>
    <rPh sb="3" eb="7">
      <t>ウンテ</t>
    </rPh>
    <phoneticPr fontId="2"/>
  </si>
  <si>
    <t>　　　トータルでは9日ほどCCCは悪化、</t>
    <rPh sb="10" eb="11">
      <t>ヒ</t>
    </rPh>
    <rPh sb="17" eb="19">
      <t>アッカ</t>
    </rPh>
    <phoneticPr fontId="2"/>
  </si>
  <si>
    <t>　　　必要な運転資本は3,000千円増となった</t>
    <rPh sb="3" eb="5">
      <t>ヒツヨウ</t>
    </rPh>
    <rPh sb="6" eb="10">
      <t>ウ</t>
    </rPh>
    <rPh sb="16" eb="18">
      <t>センエン</t>
    </rPh>
    <phoneticPr fontId="2"/>
  </si>
  <si>
    <t>→　売上債権回転日数 ＋ 棚卸資産回転日数 － 仕入債務回転日数</t>
    <rPh sb="6" eb="10">
      <t>カイテ</t>
    </rPh>
    <rPh sb="17" eb="21">
      <t>カ</t>
    </rPh>
    <rPh sb="28" eb="32">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</si>
</sst>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quot;千&quot;&quot;円&quot;"/>
    <numFmt numFmtId="178" formatCode="#,##0.0;[Red]\-#,##0.0"/>
    <numFmt numFmtId="179" formatCode="#,##0.00&quot;回&quot;&quot;転&quot;"/>
    <numFmt numFmtId="180" formatCode="0.0&quot;日&quot;"/>
  </numFmts>
  <fonts count="13">
    <font>
      <sz val="10"/>
      <color theme="1"/>
      <name val="Meiryo UI"/>
      <family val="2"/>
      <charset val="128"/>
    </font>
    <font>
      <sz val="10"/>
      <color theme="1"/>
      <name val="Meiryo UI"/>
      <family val="2"/>
      <charset val="128"/>
    </font>
    <font>
      <sz val="6"/>
      <name val="Meiryo UI"/>
      <family val="2"/>
      <charset val="128"/>
    </font>
    <font>
      <sz val="10"/>
      <color theme="1"/>
      <name val="Meiryo"/>
      <family val="3"/>
      <charset val="128"/>
    </font>
    <font>
      <b/>
      <sz val="11"/>
      <color rgb="FF0000FF"/>
      <name val="Meiryo UI"/>
      <family val="3"/>
      <charset val="128"/>
    </font>
    <font>
      <sz val="11"/>
      <color theme="1"/>
      <name val="Meiryo UI"/>
      <family val="3"/>
      <charset val="128"/>
    </font>
    <font>
      <sz val="11"/>
      <color rgb="FF0000FF"/>
      <name val="Meiryo UI"/>
      <family val="3"/>
      <charset val="128"/>
    </font>
    <font>
      <b/>
      <sz val="11"/>
      <color theme="1"/>
      <name val="Meiryo UI"/>
      <family val="3"/>
      <charset val="128"/>
    </font>
    <font>
      <sz val="11"/>
      <name val="Meiryo UI"/>
      <family val="3"/>
      <charset val="128"/>
    </font>
    <font>
      <sz val="10"/>
      <color rgb="FF0000FF"/>
      <name val="Meiryo UI"/>
      <family val="2"/>
      <charset val="128"/>
    </font>
    <font>
      <sz val="10"/>
      <color rgb="FF0000FF"/>
      <name val="Meiryo UI"/>
      <family val="3"/>
      <charset val="128"/>
    </font>
    <font>
      <b/>
      <sz val="10"/>
      <color rgb="FF0000FF"/>
      <name val="Meiryo UI"/>
      <family val="3"/>
      <charset val="128"/>
    </font>
    <font>
      <sz val="11"/>
      <color theme="1"/>
      <name val="Meiryo UI"/>
      <family val="2"/>
      <charset val="128"/>
    </font>
  </fonts>
  <fills count="6">
    <fill>
      <patternFill patternType="none"/>
    </fill>
    <fill>
      <patternFill patternType="gray125"/>
    </fill>
    <fill>
      <patternFill patternType="solid">
        <fgColor rgb="FFE2EFD9"/>
        <bgColor rgb="FFE2EFD9"/>
      </patternFill>
    </fill>
    <fill>
      <patternFill patternType="solid">
        <fgColor theme="8" tint="0.59999389629810485"/>
        <bgColor indexed="64"/>
      </patternFill>
    </fill>
    <fill>
      <patternFill patternType="solid">
        <fgColor theme="9" tint="0.79998168889431442"/>
        <bgColor indexed="64"/>
      </patternFill>
    </fill>
    <fill>
      <patternFill patternType="solid">
        <fgColor theme="9" tint="0.79998168889431442"/>
        <bgColor rgb="FFE2EFD9"/>
      </patternFill>
    </fill>
  </fills>
  <borders count="16">
    <border>
      <left/>
      <right/>
      <top/>
      <bottom/>
      <diagonal/>
    </border>
    <border>
      <left/>
      <right/>
      <top/>
      <bottom style="thin">
        <color indexed="64"/>
      </bottom>
      <diagonal/>
    </border>
    <border>
      <left/>
      <right/>
      <top style="thin">
        <color indexed="64"/>
      </top>
      <bottom style="thin">
        <color indexed="64"/>
      </bottom>
      <diagonal/>
    </border>
    <border>
      <left/>
      <right/>
      <top style="thin">
        <color theme="1"/>
      </top>
      <bottom style="thin">
        <color indexed="64"/>
      </bottom>
      <diagonal/>
    </border>
    <border>
      <left/>
      <right/>
      <top/>
      <bottom style="thin">
        <color theme="1"/>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rgb="FFFF0000"/>
      </left>
      <right/>
      <top/>
      <bottom/>
      <diagonal/>
    </border>
    <border>
      <left/>
      <right style="medium">
        <color rgb="FFFF0000"/>
      </right>
      <top/>
      <bottom/>
      <diagonal/>
    </border>
    <border>
      <left/>
      <right/>
      <top style="thin">
        <color indexed="64"/>
      </top>
      <bottom/>
      <diagonal/>
    </border>
    <border>
      <left/>
      <right/>
      <top/>
      <bottom style="hair">
        <color auto="1"/>
      </bottom>
      <diagonal/>
    </border>
    <border>
      <left/>
      <right/>
      <top style="hair">
        <color auto="1"/>
      </top>
      <bottom style="thin">
        <color indexed="64"/>
      </bottom>
      <diagonal/>
    </border>
  </borders>
  <cellStyleXfs count="5">
    <xf numFmtId="0" fontId="0" fillId="0" borderId="0">
      <alignment vertical="center"/>
    </xf>
    <xf numFmtId="38" fontId="1" fillId="0" borderId="0" applyFont="0" applyFill="0" applyBorder="0" applyAlignment="0" applyProtection="0">
      <alignment vertical="center"/>
    </xf>
    <xf numFmtId="0" fontId="3" fillId="0" borderId="0"/>
    <xf numFmtId="9" fontId="3" fillId="0" borderId="0" applyFont="0" applyFill="0" applyBorder="0" applyAlignment="0" applyProtection="0">
      <alignment vertical="center"/>
    </xf>
    <xf numFmtId="9" fontId="1" fillId="0" borderId="0" applyFont="0" applyFill="0" applyBorder="0" applyAlignment="0" applyProtection="0">
      <alignment vertical="center"/>
    </xf>
  </cellStyleXfs>
  <cellXfs count="95">
    <xf numFmtId="0" fontId="0" fillId="0" borderId="0" xfId="0">
      <alignment vertical="center"/>
    </xf>
    <xf numFmtId="0" fontId="4" fillId="0" borderId="0" xfId="0" applyFont="1">
      <alignment vertical="center"/>
    </xf>
    <xf numFmtId="0" fontId="5" fillId="0" borderId="0" xfId="0" applyFont="1" applyAlignment="1">
      <alignment horizontal="left" vertical="center"/>
    </xf>
    <xf numFmtId="0" fontId="5" fillId="2" borderId="0" xfId="0" applyFont="1" applyFill="1" applyAlignment="1">
      <alignment horizontal="left" vertical="center"/>
    </xf>
    <xf numFmtId="0" fontId="5" fillId="0" borderId="2" xfId="0" applyFont="1" applyBorder="1" applyAlignment="1">
      <alignment horizontal="left" vertical="center"/>
    </xf>
    <xf numFmtId="0" fontId="5" fillId="0" borderId="0" xfId="0" applyFont="1" applyBorder="1" applyAlignment="1">
      <alignment horizontal="left" vertical="center"/>
    </xf>
    <xf numFmtId="0" fontId="5" fillId="0" borderId="0" xfId="0" applyFont="1" applyBorder="1" applyAlignment="1">
      <alignment vertical="center"/>
    </xf>
    <xf numFmtId="0" fontId="5" fillId="0" borderId="3" xfId="0" applyFont="1" applyBorder="1" applyAlignment="1">
      <alignment vertical="center"/>
    </xf>
    <xf numFmtId="0" fontId="6" fillId="0" borderId="0" xfId="0" applyFont="1" applyBorder="1" applyAlignment="1">
      <alignment horizontal="left" vertical="center"/>
    </xf>
    <xf numFmtId="0" fontId="5" fillId="0" borderId="0" xfId="0" applyFont="1" applyBorder="1" applyAlignment="1">
      <alignment horizontal="center" vertical="center"/>
    </xf>
    <xf numFmtId="0" fontId="5" fillId="0" borderId="2" xfId="0" applyFont="1" applyBorder="1" applyAlignment="1">
      <alignment vertical="center"/>
    </xf>
    <xf numFmtId="0" fontId="5" fillId="0" borderId="0" xfId="0" applyFont="1" applyFill="1" applyBorder="1" applyAlignment="1">
      <alignment horizontal="left" vertical="center"/>
    </xf>
    <xf numFmtId="0" fontId="5" fillId="0" borderId="0" xfId="0" applyFont="1" applyFill="1" applyAlignment="1">
      <alignment horizontal="left" vertical="center"/>
    </xf>
    <xf numFmtId="0" fontId="5" fillId="0" borderId="1" xfId="0" applyFont="1" applyBorder="1" applyAlignment="1">
      <alignment horizontal="left" vertical="center"/>
    </xf>
    <xf numFmtId="0" fontId="5" fillId="0" borderId="1" xfId="0" applyFont="1" applyBorder="1" applyAlignment="1">
      <alignment vertical="center"/>
    </xf>
    <xf numFmtId="0" fontId="5" fillId="0" borderId="1" xfId="0" applyFont="1" applyBorder="1" applyAlignment="1">
      <alignment horizontal="center" vertical="center"/>
    </xf>
    <xf numFmtId="0" fontId="5" fillId="0" borderId="5" xfId="0" applyFont="1" applyBorder="1" applyAlignment="1">
      <alignment horizontal="left" vertical="center"/>
    </xf>
    <xf numFmtId="0" fontId="5" fillId="0" borderId="6" xfId="0" applyFont="1" applyBorder="1" applyAlignment="1">
      <alignment vertical="center"/>
    </xf>
    <xf numFmtId="0" fontId="5" fillId="0" borderId="6" xfId="0" applyFont="1" applyBorder="1" applyAlignment="1">
      <alignment horizontal="left" vertical="center"/>
    </xf>
    <xf numFmtId="0" fontId="5" fillId="0" borderId="6" xfId="0" applyFont="1" applyBorder="1" applyAlignment="1">
      <alignment horizontal="center" vertical="center"/>
    </xf>
    <xf numFmtId="0" fontId="5" fillId="0" borderId="7" xfId="0" applyFont="1" applyBorder="1" applyAlignment="1">
      <alignment horizontal="left" vertical="center"/>
    </xf>
    <xf numFmtId="0" fontId="5" fillId="0" borderId="8" xfId="0" applyFont="1" applyBorder="1" applyAlignment="1">
      <alignment horizontal="left" vertical="center"/>
    </xf>
    <xf numFmtId="0" fontId="5" fillId="0" borderId="9" xfId="0" applyFont="1" applyBorder="1" applyAlignment="1">
      <alignment vertical="center"/>
    </xf>
    <xf numFmtId="0" fontId="5" fillId="0" borderId="9" xfId="0" applyFont="1" applyBorder="1" applyAlignment="1">
      <alignment horizontal="left" vertical="center"/>
    </xf>
    <xf numFmtId="0" fontId="5" fillId="0" borderId="9" xfId="0" applyFont="1" applyBorder="1" applyAlignment="1">
      <alignment horizontal="center" vertical="center"/>
    </xf>
    <xf numFmtId="0" fontId="5" fillId="0" borderId="10" xfId="0" applyFont="1" applyBorder="1" applyAlignment="1">
      <alignment horizontal="left" vertical="center"/>
    </xf>
    <xf numFmtId="0" fontId="5" fillId="0" borderId="5" xfId="0" applyFont="1" applyFill="1" applyBorder="1" applyAlignment="1">
      <alignment horizontal="left" vertical="center"/>
    </xf>
    <xf numFmtId="0" fontId="5" fillId="0" borderId="11" xfId="0" applyFont="1" applyBorder="1" applyAlignment="1">
      <alignment horizontal="left" vertical="center"/>
    </xf>
    <xf numFmtId="0" fontId="5" fillId="0" borderId="12" xfId="0" applyFont="1" applyBorder="1" applyAlignment="1">
      <alignment horizontal="left" vertical="center"/>
    </xf>
    <xf numFmtId="0" fontId="5" fillId="0" borderId="11" xfId="0" applyFont="1" applyFill="1" applyBorder="1" applyAlignment="1">
      <alignment horizontal="left" vertical="center"/>
    </xf>
    <xf numFmtId="0" fontId="5" fillId="0" borderId="8" xfId="0" applyFont="1" applyFill="1" applyBorder="1" applyAlignment="1">
      <alignment horizontal="left" vertical="center"/>
    </xf>
    <xf numFmtId="0" fontId="5" fillId="0" borderId="0" xfId="0" applyFont="1" applyBorder="1" applyAlignment="1">
      <alignment horizontal="right" vertical="center"/>
    </xf>
    <xf numFmtId="0" fontId="5" fillId="0" borderId="0" xfId="0" applyFont="1" applyAlignment="1">
      <alignment horizontal="right" vertical="center"/>
    </xf>
    <xf numFmtId="179" fontId="5" fillId="0" borderId="0" xfId="1" applyNumberFormat="1" applyFont="1" applyAlignment="1">
      <alignment horizontal="right" vertical="center"/>
    </xf>
    <xf numFmtId="0" fontId="7" fillId="0" borderId="0" xfId="0" applyFont="1" applyBorder="1" applyAlignment="1">
      <alignment horizontal="left" vertical="center"/>
    </xf>
    <xf numFmtId="0" fontId="4" fillId="0" borderId="0" xfId="0" applyFont="1" applyBorder="1" applyAlignment="1">
      <alignment horizontal="left" vertical="center"/>
    </xf>
    <xf numFmtId="0" fontId="6" fillId="3" borderId="0" xfId="0" applyFont="1" applyFill="1" applyBorder="1" applyAlignment="1">
      <alignment horizontal="right" vertical="center"/>
    </xf>
    <xf numFmtId="0" fontId="6" fillId="3" borderId="4" xfId="0" applyFont="1" applyFill="1" applyBorder="1" applyAlignment="1">
      <alignment horizontal="right" vertical="center"/>
    </xf>
    <xf numFmtId="0" fontId="5" fillId="0" borderId="4" xfId="0" applyFont="1" applyBorder="1" applyAlignment="1">
      <alignment horizontal="right" vertical="center"/>
    </xf>
    <xf numFmtId="0" fontId="8" fillId="0" borderId="0" xfId="0" applyFont="1">
      <alignment vertical="center"/>
    </xf>
    <xf numFmtId="0" fontId="8" fillId="0" borderId="0" xfId="0" applyFont="1" applyBorder="1" applyAlignment="1">
      <alignment horizontal="left" vertical="center"/>
    </xf>
    <xf numFmtId="0" fontId="8" fillId="0" borderId="0" xfId="0" applyFont="1" applyFill="1" applyBorder="1" applyAlignment="1">
      <alignment horizontal="left" vertical="center"/>
    </xf>
    <xf numFmtId="0" fontId="8" fillId="0" borderId="4" xfId="0" applyFont="1" applyBorder="1">
      <alignment vertical="center"/>
    </xf>
    <xf numFmtId="176" fontId="8" fillId="0" borderId="0" xfId="4" applyNumberFormat="1" applyFont="1" applyBorder="1" applyAlignment="1">
      <alignment horizontal="right" vertical="center"/>
    </xf>
    <xf numFmtId="0" fontId="5" fillId="0" borderId="13" xfId="0" applyFont="1" applyBorder="1" applyAlignment="1">
      <alignment horizontal="right" vertical="center"/>
    </xf>
    <xf numFmtId="177" fontId="6" fillId="3" borderId="5" xfId="0" applyNumberFormat="1" applyFont="1" applyFill="1" applyBorder="1" applyAlignment="1">
      <alignment horizontal="right" vertical="center"/>
    </xf>
    <xf numFmtId="177" fontId="6" fillId="3" borderId="7" xfId="0" applyNumberFormat="1" applyFont="1" applyFill="1" applyBorder="1" applyAlignment="1">
      <alignment horizontal="right" vertical="center"/>
    </xf>
    <xf numFmtId="177" fontId="6" fillId="3" borderId="8" xfId="0" applyNumberFormat="1" applyFont="1" applyFill="1" applyBorder="1" applyAlignment="1">
      <alignment horizontal="right" vertical="center"/>
    </xf>
    <xf numFmtId="177" fontId="6" fillId="3" borderId="10" xfId="0" applyNumberFormat="1" applyFont="1" applyFill="1" applyBorder="1" applyAlignment="1">
      <alignment horizontal="right" vertical="center"/>
    </xf>
    <xf numFmtId="0" fontId="7" fillId="0" borderId="0" xfId="0" applyFont="1" applyBorder="1" applyAlignment="1">
      <alignment vertical="center"/>
    </xf>
    <xf numFmtId="0" fontId="7" fillId="0" borderId="1" xfId="0" applyFont="1" applyBorder="1" applyAlignment="1">
      <alignment horizontal="left" vertical="center"/>
    </xf>
    <xf numFmtId="0" fontId="7" fillId="0" borderId="1" xfId="0" applyFont="1" applyBorder="1" applyAlignment="1">
      <alignment vertical="center"/>
    </xf>
    <xf numFmtId="178" fontId="5" fillId="0" borderId="0" xfId="1" applyNumberFormat="1" applyFont="1" applyBorder="1" applyAlignment="1">
      <alignment horizontal="right" vertical="center"/>
    </xf>
    <xf numFmtId="0" fontId="5" fillId="0" borderId="4" xfId="0" applyFont="1" applyBorder="1" applyAlignment="1">
      <alignment vertical="center"/>
    </xf>
    <xf numFmtId="38" fontId="6" fillId="3" borderId="0" xfId="1" applyFont="1" applyFill="1" applyBorder="1" applyAlignment="1">
      <alignment horizontal="right" vertical="center"/>
    </xf>
    <xf numFmtId="38" fontId="6" fillId="3" borderId="4" xfId="1" applyFont="1" applyFill="1" applyBorder="1" applyAlignment="1">
      <alignment horizontal="right" vertical="center"/>
    </xf>
    <xf numFmtId="180" fontId="7" fillId="0" borderId="0" xfId="1" applyNumberFormat="1" applyFont="1" applyBorder="1" applyAlignment="1">
      <alignment vertical="center"/>
    </xf>
    <xf numFmtId="180" fontId="6" fillId="0" borderId="0" xfId="0" applyNumberFormat="1" applyFont="1" applyBorder="1" applyAlignment="1">
      <alignment horizontal="right" vertical="center"/>
    </xf>
    <xf numFmtId="180" fontId="5" fillId="0" borderId="0" xfId="0" applyNumberFormat="1" applyFont="1" applyBorder="1" applyAlignment="1">
      <alignment horizontal="right" vertical="center"/>
    </xf>
    <xf numFmtId="0" fontId="7" fillId="0" borderId="4" xfId="0" applyFont="1" applyBorder="1" applyAlignment="1">
      <alignment horizontal="left" vertical="center"/>
    </xf>
    <xf numFmtId="0" fontId="5" fillId="0" borderId="9" xfId="0" applyFont="1" applyFill="1" applyBorder="1" applyAlignment="1">
      <alignment horizontal="left" vertical="center"/>
    </xf>
    <xf numFmtId="180" fontId="5" fillId="0" borderId="0" xfId="1" applyNumberFormat="1" applyFont="1" applyAlignment="1">
      <alignment horizontal="right" vertical="center"/>
    </xf>
    <xf numFmtId="0" fontId="8" fillId="0" borderId="0" xfId="0" applyFont="1" applyBorder="1" applyAlignment="1">
      <alignment horizontal="center" vertical="center"/>
    </xf>
    <xf numFmtId="0" fontId="7" fillId="0" borderId="5" xfId="0" applyFont="1" applyBorder="1" applyAlignment="1">
      <alignment horizontal="left" vertical="center"/>
    </xf>
    <xf numFmtId="0" fontId="7" fillId="0" borderId="8" xfId="0" applyFont="1" applyBorder="1" applyAlignment="1">
      <alignment horizontal="left" vertical="center"/>
    </xf>
    <xf numFmtId="0" fontId="4" fillId="0" borderId="0" xfId="0" applyFont="1" applyBorder="1" applyAlignment="1">
      <alignment horizontal="right" vertical="center"/>
    </xf>
    <xf numFmtId="0" fontId="5" fillId="4" borderId="0" xfId="0" applyFont="1" applyFill="1" applyAlignment="1">
      <alignment horizontal="left" vertical="center"/>
    </xf>
    <xf numFmtId="0" fontId="5" fillId="5" borderId="0" xfId="0" applyFont="1" applyFill="1" applyAlignment="1">
      <alignment horizontal="left" vertical="center"/>
    </xf>
    <xf numFmtId="0" fontId="0" fillId="4" borderId="0" xfId="0" applyFill="1">
      <alignment vertical="center"/>
    </xf>
    <xf numFmtId="0" fontId="9" fillId="0" borderId="0" xfId="0" applyFont="1">
      <alignment vertical="center"/>
    </xf>
    <xf numFmtId="0" fontId="10" fillId="0" borderId="1" xfId="0" applyFont="1" applyBorder="1">
      <alignment vertical="center"/>
    </xf>
    <xf numFmtId="0" fontId="9" fillId="0" borderId="1" xfId="0" applyFont="1" applyBorder="1">
      <alignment vertical="center"/>
    </xf>
    <xf numFmtId="0" fontId="11" fillId="0" borderId="0" xfId="0" applyFont="1">
      <alignment vertical="center"/>
    </xf>
    <xf numFmtId="38" fontId="9" fillId="0" borderId="0" xfId="1" applyFont="1">
      <alignment vertical="center"/>
    </xf>
    <xf numFmtId="0" fontId="0" fillId="0" borderId="1" xfId="0" applyBorder="1">
      <alignment vertical="center"/>
    </xf>
    <xf numFmtId="38" fontId="9" fillId="0" borderId="1" xfId="1" applyFont="1" applyBorder="1">
      <alignment vertical="center"/>
    </xf>
    <xf numFmtId="180" fontId="0" fillId="0" borderId="0" xfId="1" applyNumberFormat="1" applyFont="1">
      <alignment vertical="center"/>
    </xf>
    <xf numFmtId="180" fontId="0" fillId="0" borderId="0" xfId="0" applyNumberFormat="1">
      <alignment vertical="center"/>
    </xf>
    <xf numFmtId="180" fontId="0" fillId="4" borderId="0" xfId="1" applyNumberFormat="1" applyFont="1" applyFill="1">
      <alignment vertical="center"/>
    </xf>
    <xf numFmtId="0" fontId="0" fillId="0" borderId="14" xfId="0" applyBorder="1">
      <alignment vertical="center"/>
    </xf>
    <xf numFmtId="0" fontId="9" fillId="0" borderId="14" xfId="0" applyFont="1" applyBorder="1">
      <alignment vertical="center"/>
    </xf>
    <xf numFmtId="180" fontId="0" fillId="4" borderId="14" xfId="1" applyNumberFormat="1" applyFont="1" applyFill="1" applyBorder="1">
      <alignment vertical="center"/>
    </xf>
    <xf numFmtId="0" fontId="0" fillId="0" borderId="15" xfId="0" applyBorder="1">
      <alignment vertical="center"/>
    </xf>
    <xf numFmtId="180" fontId="0" fillId="0" borderId="15" xfId="1" applyNumberFormat="1" applyFont="1" applyBorder="1">
      <alignment vertical="center"/>
    </xf>
    <xf numFmtId="0" fontId="0" fillId="0" borderId="0" xfId="0" applyFill="1" applyBorder="1">
      <alignment vertical="center"/>
    </xf>
    <xf numFmtId="177" fontId="6" fillId="3" borderId="11" xfId="0" applyNumberFormat="1" applyFont="1" applyFill="1" applyBorder="1" applyAlignment="1">
      <alignment horizontal="right" vertical="center"/>
    </xf>
    <xf numFmtId="177" fontId="6" fillId="3" borderId="12" xfId="0" applyNumberFormat="1" applyFont="1" applyFill="1" applyBorder="1" applyAlignment="1">
      <alignment horizontal="right" vertical="center"/>
    </xf>
    <xf numFmtId="0" fontId="5" fillId="0" borderId="1" xfId="0" applyFont="1" applyBorder="1">
      <alignment vertical="center"/>
    </xf>
    <xf numFmtId="0" fontId="8" fillId="0" borderId="0" xfId="0" applyFont="1" applyBorder="1">
      <alignment vertical="center"/>
    </xf>
    <xf numFmtId="0" fontId="12" fillId="0" borderId="0" xfId="0" applyFont="1" applyBorder="1">
      <alignment vertical="center"/>
    </xf>
    <xf numFmtId="0" fontId="5" fillId="0" borderId="0" xfId="0" applyFont="1" applyBorder="1">
      <alignment vertical="center"/>
    </xf>
    <xf numFmtId="180" fontId="0" fillId="0" borderId="14" xfId="0" applyNumberFormat="1" applyBorder="1">
      <alignment vertical="center"/>
    </xf>
    <xf numFmtId="180" fontId="0" fillId="0" borderId="15" xfId="0" applyNumberFormat="1" applyBorder="1">
      <alignment vertical="center"/>
    </xf>
    <xf numFmtId="180" fontId="0" fillId="0" borderId="0" xfId="0" applyNumberFormat="1" applyFill="1" applyBorder="1">
      <alignment vertical="center"/>
    </xf>
    <xf numFmtId="177" fontId="0" fillId="0" borderId="0" xfId="0" applyNumberFormat="1">
      <alignment vertical="center"/>
    </xf>
  </cellXfs>
  <cellStyles count="5">
    <cellStyle name="パーセント" xfId="4" builtinId="5"/>
    <cellStyle name="パーセント 2" xfId="3" xr:uid="{7EE0011B-764D-492C-AEB7-A922824CD760}"/>
    <cellStyle name="桁区切り" xfId="1" builtinId="6"/>
    <cellStyle name="標準" xfId="0" builtinId="0"/>
    <cellStyle name="標準 2" xfId="2" xr:uid="{A155DC3A-B7A5-485A-8456-4584DC2A18AB}"/>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6350</xdr:colOff>
      <xdr:row>38</xdr:row>
      <xdr:rowOff>20731</xdr:rowOff>
    </xdr:from>
    <xdr:to>
      <xdr:col>6</xdr:col>
      <xdr:colOff>295275</xdr:colOff>
      <xdr:row>38</xdr:row>
      <xdr:rowOff>38100</xdr:rowOff>
    </xdr:to>
    <xdr:cxnSp macro="">
      <xdr:nvCxnSpPr>
        <xdr:cNvPr id="4" name="直線コネクタ 3">
          <a:extLst>
            <a:ext uri="{FF2B5EF4-FFF2-40B4-BE49-F238E27FC236}">
              <a16:creationId xmlns:a16="http://schemas.microsoft.com/office/drawing/2014/main" id="{026405F7-8BB2-488E-9470-0B41068F2814}"/>
            </a:ext>
          </a:extLst>
        </xdr:cNvPr>
        <xdr:cNvCxnSpPr/>
      </xdr:nvCxnSpPr>
      <xdr:spPr>
        <a:xfrm>
          <a:off x="206375" y="2992531"/>
          <a:ext cx="7423150" cy="17369"/>
        </a:xfrm>
        <a:prstGeom prst="line">
          <a:avLst/>
        </a:prstGeom>
        <a:ln w="38100">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57150</xdr:colOff>
      <xdr:row>21</xdr:row>
      <xdr:rowOff>196402</xdr:rowOff>
    </xdr:from>
    <xdr:to>
      <xdr:col>2</xdr:col>
      <xdr:colOff>38100</xdr:colOff>
      <xdr:row>30</xdr:row>
      <xdr:rowOff>205150</xdr:rowOff>
    </xdr:to>
    <xdr:pic>
      <xdr:nvPicPr>
        <xdr:cNvPr id="2" name="図 1">
          <a:extLst>
            <a:ext uri="{FF2B5EF4-FFF2-40B4-BE49-F238E27FC236}">
              <a16:creationId xmlns:a16="http://schemas.microsoft.com/office/drawing/2014/main" id="{37873E1A-2799-7C93-7FD5-A58A0E7BC523}"/>
            </a:ext>
          </a:extLst>
        </xdr:cNvPr>
        <xdr:cNvPicPr>
          <a:picLocks noChangeAspect="1"/>
        </xdr:cNvPicPr>
      </xdr:nvPicPr>
      <xdr:blipFill>
        <a:blip xmlns:r="http://schemas.openxmlformats.org/officeDocument/2006/relationships" r:embed="rId1"/>
        <a:stretch>
          <a:fillRect/>
        </a:stretch>
      </xdr:blipFill>
      <xdr:spPr>
        <a:xfrm>
          <a:off x="257175" y="5244652"/>
          <a:ext cx="2352675" cy="2237598"/>
        </a:xfrm>
        <a:prstGeom prst="rect">
          <a:avLst/>
        </a:prstGeom>
      </xdr:spPr>
    </xdr:pic>
    <xdr:clientData/>
  </xdr:twoCellAnchor>
  <xdr:twoCellAnchor>
    <xdr:from>
      <xdr:col>2</xdr:col>
      <xdr:colOff>400050</xdr:colOff>
      <xdr:row>28</xdr:row>
      <xdr:rowOff>38099</xdr:rowOff>
    </xdr:from>
    <xdr:to>
      <xdr:col>2</xdr:col>
      <xdr:colOff>1047750</xdr:colOff>
      <xdr:row>32</xdr:row>
      <xdr:rowOff>9524</xdr:rowOff>
    </xdr:to>
    <xdr:sp macro="" textlink="">
      <xdr:nvSpPr>
        <xdr:cNvPr id="3" name="正方形/長方形 2">
          <a:extLst>
            <a:ext uri="{FF2B5EF4-FFF2-40B4-BE49-F238E27FC236}">
              <a16:creationId xmlns:a16="http://schemas.microsoft.com/office/drawing/2014/main" id="{10593D8D-E71E-1E1D-0614-A8745B6D1CD9}"/>
            </a:ext>
          </a:extLst>
        </xdr:cNvPr>
        <xdr:cNvSpPr/>
      </xdr:nvSpPr>
      <xdr:spPr>
        <a:xfrm>
          <a:off x="2971800" y="6572249"/>
          <a:ext cx="647700" cy="962025"/>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売上高</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100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3</xdr:col>
      <xdr:colOff>161925</xdr:colOff>
      <xdr:row>24</xdr:row>
      <xdr:rowOff>38101</xdr:rowOff>
    </xdr:from>
    <xdr:to>
      <xdr:col>3</xdr:col>
      <xdr:colOff>809625</xdr:colOff>
      <xdr:row>32</xdr:row>
      <xdr:rowOff>9525</xdr:rowOff>
    </xdr:to>
    <xdr:sp macro="" textlink="">
      <xdr:nvSpPr>
        <xdr:cNvPr id="13" name="正方形/長方形 12">
          <a:extLst>
            <a:ext uri="{FF2B5EF4-FFF2-40B4-BE49-F238E27FC236}">
              <a16:creationId xmlns:a16="http://schemas.microsoft.com/office/drawing/2014/main" id="{8340AACF-685B-46E2-AD8B-FFE96CB920A5}"/>
            </a:ext>
          </a:extLst>
        </xdr:cNvPr>
        <xdr:cNvSpPr/>
      </xdr:nvSpPr>
      <xdr:spPr>
        <a:xfrm>
          <a:off x="3924300" y="5581651"/>
          <a:ext cx="647700" cy="1952624"/>
        </a:xfrm>
        <a:prstGeom prst="rect">
          <a:avLst/>
        </a:prstGeom>
        <a:solidFill>
          <a:schemeClr val="accent2"/>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売上高</a:t>
          </a:r>
          <a:r>
            <a:rPr kumimoji="1" lang="en-US" altLang="ja-JP" sz="1100">
              <a:latin typeface="Meiryo UI" panose="020B0604030504040204" pitchFamily="50" charset="-128"/>
              <a:ea typeface="Meiryo UI" panose="020B0604030504040204" pitchFamily="50" charset="-128"/>
            </a:rPr>
            <a:t>180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2</xdr:col>
      <xdr:colOff>723899</xdr:colOff>
      <xdr:row>24</xdr:row>
      <xdr:rowOff>0</xdr:rowOff>
    </xdr:from>
    <xdr:to>
      <xdr:col>5</xdr:col>
      <xdr:colOff>609599</xdr:colOff>
      <xdr:row>28</xdr:row>
      <xdr:rowOff>38100</xdr:rowOff>
    </xdr:to>
    <xdr:cxnSp macro="">
      <xdr:nvCxnSpPr>
        <xdr:cNvPr id="6" name="コネクタ: カギ線 5">
          <a:extLst>
            <a:ext uri="{FF2B5EF4-FFF2-40B4-BE49-F238E27FC236}">
              <a16:creationId xmlns:a16="http://schemas.microsoft.com/office/drawing/2014/main" id="{72923E4F-276F-D2D4-2A1D-329C70A5EA6F}"/>
            </a:ext>
          </a:extLst>
        </xdr:cNvPr>
        <xdr:cNvCxnSpPr>
          <a:stCxn id="3" idx="0"/>
          <a:endCxn id="10" idx="0"/>
        </xdr:cNvCxnSpPr>
      </xdr:nvCxnSpPr>
      <xdr:spPr>
        <a:xfrm rot="5400000" flipH="1" flipV="1">
          <a:off x="4510087" y="4576762"/>
          <a:ext cx="1028700" cy="3457575"/>
        </a:xfrm>
        <a:prstGeom prst="bentConnector3">
          <a:avLst>
            <a:gd name="adj1" fmla="val 12222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9525</xdr:colOff>
      <xdr:row>23</xdr:row>
      <xdr:rowOff>247649</xdr:rowOff>
    </xdr:from>
    <xdr:to>
      <xdr:col>6</xdr:col>
      <xdr:colOff>19050</xdr:colOff>
      <xdr:row>25</xdr:row>
      <xdr:rowOff>238124</xdr:rowOff>
    </xdr:to>
    <xdr:sp macro="" textlink="">
      <xdr:nvSpPr>
        <xdr:cNvPr id="10" name="正方形/長方形 9">
          <a:extLst>
            <a:ext uri="{FF2B5EF4-FFF2-40B4-BE49-F238E27FC236}">
              <a16:creationId xmlns:a16="http://schemas.microsoft.com/office/drawing/2014/main" id="{9BF3A132-0F95-CC55-BAAF-44FE89E603B5}"/>
            </a:ext>
          </a:extLst>
        </xdr:cNvPr>
        <xdr:cNvSpPr/>
      </xdr:nvSpPr>
      <xdr:spPr>
        <a:xfrm>
          <a:off x="6153150" y="5791199"/>
          <a:ext cx="1200150" cy="4857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9525</xdr:colOff>
      <xdr:row>28</xdr:row>
      <xdr:rowOff>247649</xdr:rowOff>
    </xdr:from>
    <xdr:to>
      <xdr:col>6</xdr:col>
      <xdr:colOff>19050</xdr:colOff>
      <xdr:row>30</xdr:row>
      <xdr:rowOff>238124</xdr:rowOff>
    </xdr:to>
    <xdr:sp macro="" textlink="">
      <xdr:nvSpPr>
        <xdr:cNvPr id="20" name="正方形/長方形 19">
          <a:extLst>
            <a:ext uri="{FF2B5EF4-FFF2-40B4-BE49-F238E27FC236}">
              <a16:creationId xmlns:a16="http://schemas.microsoft.com/office/drawing/2014/main" id="{F332C74D-4BC5-41BA-9507-79AF356C0E72}"/>
            </a:ext>
          </a:extLst>
        </xdr:cNvPr>
        <xdr:cNvSpPr/>
      </xdr:nvSpPr>
      <xdr:spPr>
        <a:xfrm>
          <a:off x="6153150" y="6781799"/>
          <a:ext cx="1200150" cy="4857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809625</xdr:colOff>
      <xdr:row>28</xdr:row>
      <xdr:rowOff>247649</xdr:rowOff>
    </xdr:from>
    <xdr:to>
      <xdr:col>5</xdr:col>
      <xdr:colOff>609600</xdr:colOff>
      <xdr:row>29</xdr:row>
      <xdr:rowOff>23813</xdr:rowOff>
    </xdr:to>
    <xdr:cxnSp macro="">
      <xdr:nvCxnSpPr>
        <xdr:cNvPr id="26" name="コネクタ: カギ線 25">
          <a:extLst>
            <a:ext uri="{FF2B5EF4-FFF2-40B4-BE49-F238E27FC236}">
              <a16:creationId xmlns:a16="http://schemas.microsoft.com/office/drawing/2014/main" id="{8ECB0819-2A52-43E9-9F33-6675F9273DD9}"/>
            </a:ext>
          </a:extLst>
        </xdr:cNvPr>
        <xdr:cNvCxnSpPr>
          <a:stCxn id="13" idx="3"/>
          <a:endCxn id="20" idx="0"/>
        </xdr:cNvCxnSpPr>
      </xdr:nvCxnSpPr>
      <xdr:spPr>
        <a:xfrm flipV="1">
          <a:off x="4572000" y="6781799"/>
          <a:ext cx="2181225" cy="23814"/>
        </a:xfrm>
        <a:prstGeom prst="bentConnector4">
          <a:avLst>
            <a:gd name="adj1" fmla="val 36245"/>
            <a:gd name="adj2" fmla="val 1099929"/>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28575</xdr:colOff>
      <xdr:row>30</xdr:row>
      <xdr:rowOff>228599</xdr:rowOff>
    </xdr:from>
    <xdr:to>
      <xdr:col>1</xdr:col>
      <xdr:colOff>1609725</xdr:colOff>
      <xdr:row>32</xdr:row>
      <xdr:rowOff>19050</xdr:rowOff>
    </xdr:to>
    <xdr:sp macro="" textlink="">
      <xdr:nvSpPr>
        <xdr:cNvPr id="11" name="正方形/長方形 10">
          <a:extLst>
            <a:ext uri="{FF2B5EF4-FFF2-40B4-BE49-F238E27FC236}">
              <a16:creationId xmlns:a16="http://schemas.microsoft.com/office/drawing/2014/main" id="{B2F7E051-4C89-48AE-BE9D-F419FA86F6E2}"/>
            </a:ext>
          </a:extLst>
        </xdr:cNvPr>
        <xdr:cNvSpPr/>
      </xdr:nvSpPr>
      <xdr:spPr>
        <a:xfrm>
          <a:off x="228600" y="7505699"/>
          <a:ext cx="1581150" cy="285751"/>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xdr:col>
      <xdr:colOff>1066799</xdr:colOff>
      <xdr:row>46</xdr:row>
      <xdr:rowOff>38100</xdr:rowOff>
    </xdr:from>
    <xdr:to>
      <xdr:col>4</xdr:col>
      <xdr:colOff>314325</xdr:colOff>
      <xdr:row>47</xdr:row>
      <xdr:rowOff>66675</xdr:rowOff>
    </xdr:to>
    <xdr:sp macro="" textlink="">
      <xdr:nvSpPr>
        <xdr:cNvPr id="15" name="矢印: 右 14">
          <a:extLst>
            <a:ext uri="{FF2B5EF4-FFF2-40B4-BE49-F238E27FC236}">
              <a16:creationId xmlns:a16="http://schemas.microsoft.com/office/drawing/2014/main" id="{3FBD9707-CF64-A4AD-81EE-E6C0489F101B}"/>
            </a:ext>
          </a:extLst>
        </xdr:cNvPr>
        <xdr:cNvSpPr/>
      </xdr:nvSpPr>
      <xdr:spPr>
        <a:xfrm>
          <a:off x="4829174" y="11106150"/>
          <a:ext cx="438151" cy="2762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6350</xdr:colOff>
      <xdr:row>41</xdr:row>
      <xdr:rowOff>20731</xdr:rowOff>
    </xdr:from>
    <xdr:to>
      <xdr:col>6</xdr:col>
      <xdr:colOff>295275</xdr:colOff>
      <xdr:row>41</xdr:row>
      <xdr:rowOff>38100</xdr:rowOff>
    </xdr:to>
    <xdr:cxnSp macro="">
      <xdr:nvCxnSpPr>
        <xdr:cNvPr id="2" name="直線コネクタ 1">
          <a:extLst>
            <a:ext uri="{FF2B5EF4-FFF2-40B4-BE49-F238E27FC236}">
              <a16:creationId xmlns:a16="http://schemas.microsoft.com/office/drawing/2014/main" id="{D36882C5-1F5E-4626-A622-EC4B91745B43}"/>
            </a:ext>
          </a:extLst>
        </xdr:cNvPr>
        <xdr:cNvCxnSpPr/>
      </xdr:nvCxnSpPr>
      <xdr:spPr>
        <a:xfrm>
          <a:off x="206375" y="9193306"/>
          <a:ext cx="7423150" cy="17369"/>
        </a:xfrm>
        <a:prstGeom prst="line">
          <a:avLst/>
        </a:prstGeom>
        <a:ln w="38100">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0</xdr:rowOff>
    </xdr:from>
    <xdr:to>
      <xdr:col>1</xdr:col>
      <xdr:colOff>581025</xdr:colOff>
      <xdr:row>16</xdr:row>
      <xdr:rowOff>66676</xdr:rowOff>
    </xdr:to>
    <xdr:sp macro="" textlink="">
      <xdr:nvSpPr>
        <xdr:cNvPr id="4" name="正方形/長方形 3">
          <a:extLst>
            <a:ext uri="{FF2B5EF4-FFF2-40B4-BE49-F238E27FC236}">
              <a16:creationId xmlns:a16="http://schemas.microsoft.com/office/drawing/2014/main" id="{FE92FD7F-EFC8-41B3-9218-A260FD6BEDA4}"/>
            </a:ext>
          </a:extLst>
        </xdr:cNvPr>
        <xdr:cNvSpPr/>
      </xdr:nvSpPr>
      <xdr:spPr>
        <a:xfrm>
          <a:off x="133350" y="2914650"/>
          <a:ext cx="647700" cy="809626"/>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売上</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債権</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100</a:t>
          </a:r>
        </a:p>
      </xdr:txBody>
    </xdr:sp>
    <xdr:clientData/>
  </xdr:twoCellAnchor>
  <xdr:twoCellAnchor>
    <xdr:from>
      <xdr:col>1</xdr:col>
      <xdr:colOff>1333500</xdr:colOff>
      <xdr:row>13</xdr:row>
      <xdr:rowOff>0</xdr:rowOff>
    </xdr:from>
    <xdr:to>
      <xdr:col>1</xdr:col>
      <xdr:colOff>1981200</xdr:colOff>
      <xdr:row>26</xdr:row>
      <xdr:rowOff>209549</xdr:rowOff>
    </xdr:to>
    <xdr:sp macro="" textlink="">
      <xdr:nvSpPr>
        <xdr:cNvPr id="5" name="正方形/長方形 4">
          <a:extLst>
            <a:ext uri="{FF2B5EF4-FFF2-40B4-BE49-F238E27FC236}">
              <a16:creationId xmlns:a16="http://schemas.microsoft.com/office/drawing/2014/main" id="{13A790CD-06DD-48D8-B419-0DCD2096C058}"/>
            </a:ext>
          </a:extLst>
        </xdr:cNvPr>
        <xdr:cNvSpPr/>
      </xdr:nvSpPr>
      <xdr:spPr>
        <a:xfrm>
          <a:off x="1533525" y="2819400"/>
          <a:ext cx="647700" cy="3181349"/>
        </a:xfrm>
        <a:prstGeom prst="rect">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1100">
            <a:latin typeface="Meiryo UI" panose="020B0604030504040204" pitchFamily="50" charset="-128"/>
            <a:ea typeface="Meiryo UI" panose="020B0604030504040204" pitchFamily="50" charset="-128"/>
          </a:endParaRPr>
        </a:p>
        <a:p>
          <a:pPr algn="ctr"/>
          <a:endParaRPr kumimoji="1" lang="en-US" altLang="ja-JP" sz="1100">
            <a:latin typeface="Meiryo UI" panose="020B0604030504040204" pitchFamily="50" charset="-128"/>
            <a:ea typeface="Meiryo UI" panose="020B0604030504040204" pitchFamily="50" charset="-128"/>
          </a:endParaRPr>
        </a:p>
        <a:p>
          <a:pPr algn="ct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年間</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売上高</a:t>
          </a:r>
          <a:r>
            <a:rPr kumimoji="1" lang="en-US" altLang="ja-JP" sz="1100">
              <a:latin typeface="Meiryo UI" panose="020B0604030504040204" pitchFamily="50" charset="-128"/>
              <a:ea typeface="Meiryo UI" panose="020B0604030504040204" pitchFamily="50" charset="-128"/>
            </a:rPr>
            <a:t>1,200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952500</xdr:colOff>
      <xdr:row>18</xdr:row>
      <xdr:rowOff>200025</xdr:rowOff>
    </xdr:from>
    <xdr:to>
      <xdr:col>3</xdr:col>
      <xdr:colOff>604838</xdr:colOff>
      <xdr:row>20</xdr:row>
      <xdr:rowOff>247649</xdr:rowOff>
    </xdr:to>
    <xdr:cxnSp macro="">
      <xdr:nvCxnSpPr>
        <xdr:cNvPr id="6" name="コネクタ: カギ線 5">
          <a:extLst>
            <a:ext uri="{FF2B5EF4-FFF2-40B4-BE49-F238E27FC236}">
              <a16:creationId xmlns:a16="http://schemas.microsoft.com/office/drawing/2014/main" id="{AB094451-A8D4-4BB2-AA72-8677F7A8BE8B}"/>
            </a:ext>
          </a:extLst>
        </xdr:cNvPr>
        <xdr:cNvCxnSpPr>
          <a:stCxn id="11" idx="2"/>
          <a:endCxn id="12" idx="0"/>
        </xdr:cNvCxnSpPr>
      </xdr:nvCxnSpPr>
      <xdr:spPr>
        <a:xfrm rot="16200000" flipH="1">
          <a:off x="2564607" y="2940843"/>
          <a:ext cx="390524" cy="3214688"/>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9525</xdr:colOff>
      <xdr:row>12</xdr:row>
      <xdr:rowOff>247649</xdr:rowOff>
    </xdr:from>
    <xdr:to>
      <xdr:col>4</xdr:col>
      <xdr:colOff>19050</xdr:colOff>
      <xdr:row>14</xdr:row>
      <xdr:rowOff>238124</xdr:rowOff>
    </xdr:to>
    <xdr:sp macro="" textlink="">
      <xdr:nvSpPr>
        <xdr:cNvPr id="7" name="正方形/長方形 6">
          <a:extLst>
            <a:ext uri="{FF2B5EF4-FFF2-40B4-BE49-F238E27FC236}">
              <a16:creationId xmlns:a16="http://schemas.microsoft.com/office/drawing/2014/main" id="{14C0315B-AE4A-4102-8DA4-7EADE6F60545}"/>
            </a:ext>
          </a:extLst>
        </xdr:cNvPr>
        <xdr:cNvSpPr/>
      </xdr:nvSpPr>
      <xdr:spPr>
        <a:xfrm>
          <a:off x="3771900" y="2819399"/>
          <a:ext cx="1200150" cy="4857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628650</xdr:colOff>
      <xdr:row>12</xdr:row>
      <xdr:rowOff>247649</xdr:rowOff>
    </xdr:from>
    <xdr:to>
      <xdr:col>1</xdr:col>
      <xdr:colOff>1276350</xdr:colOff>
      <xdr:row>18</xdr:row>
      <xdr:rowOff>200025</xdr:rowOff>
    </xdr:to>
    <xdr:sp macro="" textlink="">
      <xdr:nvSpPr>
        <xdr:cNvPr id="11" name="正方形/長方形 10">
          <a:extLst>
            <a:ext uri="{FF2B5EF4-FFF2-40B4-BE49-F238E27FC236}">
              <a16:creationId xmlns:a16="http://schemas.microsoft.com/office/drawing/2014/main" id="{8F3FB831-4183-43EC-92E5-014B9AEA9181}"/>
            </a:ext>
          </a:extLst>
        </xdr:cNvPr>
        <xdr:cNvSpPr/>
      </xdr:nvSpPr>
      <xdr:spPr>
        <a:xfrm>
          <a:off x="828675" y="2914649"/>
          <a:ext cx="647700" cy="1438276"/>
        </a:xfrm>
        <a:prstGeom prst="rect">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売上</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債権</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200</a:t>
          </a:r>
        </a:p>
      </xdr:txBody>
    </xdr:sp>
    <xdr:clientData/>
  </xdr:twoCellAnchor>
  <xdr:twoCellAnchor>
    <xdr:from>
      <xdr:col>3</xdr:col>
      <xdr:colOff>9525</xdr:colOff>
      <xdr:row>20</xdr:row>
      <xdr:rowOff>247649</xdr:rowOff>
    </xdr:from>
    <xdr:to>
      <xdr:col>4</xdr:col>
      <xdr:colOff>9525</xdr:colOff>
      <xdr:row>22</xdr:row>
      <xdr:rowOff>238124</xdr:rowOff>
    </xdr:to>
    <xdr:sp macro="" textlink="">
      <xdr:nvSpPr>
        <xdr:cNvPr id="12" name="正方形/長方形 11">
          <a:extLst>
            <a:ext uri="{FF2B5EF4-FFF2-40B4-BE49-F238E27FC236}">
              <a16:creationId xmlns:a16="http://schemas.microsoft.com/office/drawing/2014/main" id="{D70D9A76-55AD-4556-BF2E-1243C2DC95C3}"/>
            </a:ext>
          </a:extLst>
        </xdr:cNvPr>
        <xdr:cNvSpPr/>
      </xdr:nvSpPr>
      <xdr:spPr>
        <a:xfrm>
          <a:off x="3771900" y="4743449"/>
          <a:ext cx="1190625" cy="4857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257175</xdr:colOff>
      <xdr:row>13</xdr:row>
      <xdr:rowOff>0</xdr:rowOff>
    </xdr:from>
    <xdr:to>
      <xdr:col>3</xdr:col>
      <xdr:colOff>609600</xdr:colOff>
      <xdr:row>13</xdr:row>
      <xdr:rowOff>1</xdr:rowOff>
    </xdr:to>
    <xdr:cxnSp macro="">
      <xdr:nvCxnSpPr>
        <xdr:cNvPr id="15" name="コネクタ: カギ線 14">
          <a:extLst>
            <a:ext uri="{FF2B5EF4-FFF2-40B4-BE49-F238E27FC236}">
              <a16:creationId xmlns:a16="http://schemas.microsoft.com/office/drawing/2014/main" id="{C854D073-7609-4738-AAC5-F69E43EB527C}"/>
            </a:ext>
          </a:extLst>
        </xdr:cNvPr>
        <xdr:cNvCxnSpPr>
          <a:stCxn id="4" idx="0"/>
          <a:endCxn id="7" idx="0"/>
        </xdr:cNvCxnSpPr>
      </xdr:nvCxnSpPr>
      <xdr:spPr>
        <a:xfrm rot="5400000" flipH="1" flipV="1">
          <a:off x="2414587" y="957263"/>
          <a:ext cx="1" cy="3914775"/>
        </a:xfrm>
        <a:prstGeom prst="bentConnector3">
          <a:avLst>
            <a:gd name="adj1" fmla="val 22860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971550</xdr:colOff>
      <xdr:row>49</xdr:row>
      <xdr:rowOff>28575</xdr:rowOff>
    </xdr:from>
    <xdr:to>
      <xdr:col>4</xdr:col>
      <xdr:colOff>219076</xdr:colOff>
      <xdr:row>50</xdr:row>
      <xdr:rowOff>57150</xdr:rowOff>
    </xdr:to>
    <xdr:sp macro="" textlink="">
      <xdr:nvSpPr>
        <xdr:cNvPr id="10" name="矢印: 右 9">
          <a:extLst>
            <a:ext uri="{FF2B5EF4-FFF2-40B4-BE49-F238E27FC236}">
              <a16:creationId xmlns:a16="http://schemas.microsoft.com/office/drawing/2014/main" id="{E1755C12-2240-4B50-901B-7B6B4976EB71}"/>
            </a:ext>
          </a:extLst>
        </xdr:cNvPr>
        <xdr:cNvSpPr/>
      </xdr:nvSpPr>
      <xdr:spPr>
        <a:xfrm>
          <a:off x="4733925" y="11229975"/>
          <a:ext cx="438151" cy="2762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6350</xdr:colOff>
      <xdr:row>44</xdr:row>
      <xdr:rowOff>20731</xdr:rowOff>
    </xdr:from>
    <xdr:to>
      <xdr:col>6</xdr:col>
      <xdr:colOff>295275</xdr:colOff>
      <xdr:row>44</xdr:row>
      <xdr:rowOff>38100</xdr:rowOff>
    </xdr:to>
    <xdr:cxnSp macro="">
      <xdr:nvCxnSpPr>
        <xdr:cNvPr id="2" name="直線コネクタ 1">
          <a:extLst>
            <a:ext uri="{FF2B5EF4-FFF2-40B4-BE49-F238E27FC236}">
              <a16:creationId xmlns:a16="http://schemas.microsoft.com/office/drawing/2014/main" id="{EDDD0D87-9AB5-4164-8D36-053324B672E3}"/>
            </a:ext>
          </a:extLst>
        </xdr:cNvPr>
        <xdr:cNvCxnSpPr/>
      </xdr:nvCxnSpPr>
      <xdr:spPr>
        <a:xfrm>
          <a:off x="206375" y="9479056"/>
          <a:ext cx="7423150" cy="17369"/>
        </a:xfrm>
        <a:prstGeom prst="line">
          <a:avLst/>
        </a:prstGeom>
        <a:ln w="38100">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0</xdr:rowOff>
    </xdr:from>
    <xdr:to>
      <xdr:col>1</xdr:col>
      <xdr:colOff>581025</xdr:colOff>
      <xdr:row>16</xdr:row>
      <xdr:rowOff>66676</xdr:rowOff>
    </xdr:to>
    <xdr:sp macro="" textlink="">
      <xdr:nvSpPr>
        <xdr:cNvPr id="3" name="正方形/長方形 2">
          <a:extLst>
            <a:ext uri="{FF2B5EF4-FFF2-40B4-BE49-F238E27FC236}">
              <a16:creationId xmlns:a16="http://schemas.microsoft.com/office/drawing/2014/main" id="{1F3A6FA1-0F53-4248-B3F3-99921581E750}"/>
            </a:ext>
          </a:extLst>
        </xdr:cNvPr>
        <xdr:cNvSpPr/>
      </xdr:nvSpPr>
      <xdr:spPr>
        <a:xfrm>
          <a:off x="133350" y="2914650"/>
          <a:ext cx="647700" cy="809626"/>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棚卸</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資産</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100</a:t>
          </a:r>
        </a:p>
      </xdr:txBody>
    </xdr:sp>
    <xdr:clientData/>
  </xdr:twoCellAnchor>
  <xdr:twoCellAnchor>
    <xdr:from>
      <xdr:col>1</xdr:col>
      <xdr:colOff>1333500</xdr:colOff>
      <xdr:row>13</xdr:row>
      <xdr:rowOff>0</xdr:rowOff>
    </xdr:from>
    <xdr:to>
      <xdr:col>1</xdr:col>
      <xdr:colOff>1981200</xdr:colOff>
      <xdr:row>26</xdr:row>
      <xdr:rowOff>209549</xdr:rowOff>
    </xdr:to>
    <xdr:sp macro="" textlink="">
      <xdr:nvSpPr>
        <xdr:cNvPr id="4" name="正方形/長方形 3">
          <a:extLst>
            <a:ext uri="{FF2B5EF4-FFF2-40B4-BE49-F238E27FC236}">
              <a16:creationId xmlns:a16="http://schemas.microsoft.com/office/drawing/2014/main" id="{F70DEA61-DBD0-48C4-ACC7-2284B6C49EBF}"/>
            </a:ext>
          </a:extLst>
        </xdr:cNvPr>
        <xdr:cNvSpPr/>
      </xdr:nvSpPr>
      <xdr:spPr>
        <a:xfrm>
          <a:off x="1533525" y="2914650"/>
          <a:ext cx="647700" cy="3276599"/>
        </a:xfrm>
        <a:prstGeom prst="rect">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1100">
            <a:latin typeface="Meiryo UI" panose="020B0604030504040204" pitchFamily="50" charset="-128"/>
            <a:ea typeface="Meiryo UI" panose="020B0604030504040204" pitchFamily="50" charset="-128"/>
          </a:endParaRPr>
        </a:p>
        <a:p>
          <a:pPr algn="ctr"/>
          <a:endParaRPr kumimoji="1" lang="en-US" altLang="ja-JP" sz="1100">
            <a:latin typeface="Meiryo UI" panose="020B0604030504040204" pitchFamily="50" charset="-128"/>
            <a:ea typeface="Meiryo UI" panose="020B0604030504040204" pitchFamily="50" charset="-128"/>
          </a:endParaRPr>
        </a:p>
        <a:p>
          <a:pPr algn="ct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売上</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原価</a:t>
          </a:r>
          <a:r>
            <a:rPr kumimoji="1" lang="en-US" altLang="ja-JP" sz="1100">
              <a:latin typeface="Meiryo UI" panose="020B0604030504040204" pitchFamily="50" charset="-128"/>
              <a:ea typeface="Meiryo UI" panose="020B0604030504040204" pitchFamily="50" charset="-128"/>
            </a:rPr>
            <a:t>900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952500</xdr:colOff>
      <xdr:row>18</xdr:row>
      <xdr:rowOff>200025</xdr:rowOff>
    </xdr:from>
    <xdr:to>
      <xdr:col>3</xdr:col>
      <xdr:colOff>604838</xdr:colOff>
      <xdr:row>20</xdr:row>
      <xdr:rowOff>247649</xdr:rowOff>
    </xdr:to>
    <xdr:cxnSp macro="">
      <xdr:nvCxnSpPr>
        <xdr:cNvPr id="5" name="コネクタ: カギ線 4">
          <a:extLst>
            <a:ext uri="{FF2B5EF4-FFF2-40B4-BE49-F238E27FC236}">
              <a16:creationId xmlns:a16="http://schemas.microsoft.com/office/drawing/2014/main" id="{2BD9B9E1-D6F4-429E-AADC-B5856B0BB671}"/>
            </a:ext>
          </a:extLst>
        </xdr:cNvPr>
        <xdr:cNvCxnSpPr>
          <a:stCxn id="7" idx="2"/>
          <a:endCxn id="8" idx="0"/>
        </xdr:cNvCxnSpPr>
      </xdr:nvCxnSpPr>
      <xdr:spPr>
        <a:xfrm rot="16200000" flipH="1">
          <a:off x="2564607" y="2940843"/>
          <a:ext cx="390524" cy="3214688"/>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9525</xdr:colOff>
      <xdr:row>12</xdr:row>
      <xdr:rowOff>247649</xdr:rowOff>
    </xdr:from>
    <xdr:to>
      <xdr:col>4</xdr:col>
      <xdr:colOff>19050</xdr:colOff>
      <xdr:row>14</xdr:row>
      <xdr:rowOff>238124</xdr:rowOff>
    </xdr:to>
    <xdr:sp macro="" textlink="">
      <xdr:nvSpPr>
        <xdr:cNvPr id="6" name="正方形/長方形 5">
          <a:extLst>
            <a:ext uri="{FF2B5EF4-FFF2-40B4-BE49-F238E27FC236}">
              <a16:creationId xmlns:a16="http://schemas.microsoft.com/office/drawing/2014/main" id="{2B37C836-D7F7-4296-A73D-92AD80913ABA}"/>
            </a:ext>
          </a:extLst>
        </xdr:cNvPr>
        <xdr:cNvSpPr/>
      </xdr:nvSpPr>
      <xdr:spPr>
        <a:xfrm>
          <a:off x="3771900" y="2914649"/>
          <a:ext cx="1200150" cy="4857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628650</xdr:colOff>
      <xdr:row>12</xdr:row>
      <xdr:rowOff>247649</xdr:rowOff>
    </xdr:from>
    <xdr:to>
      <xdr:col>1</xdr:col>
      <xdr:colOff>1276350</xdr:colOff>
      <xdr:row>18</xdr:row>
      <xdr:rowOff>200025</xdr:rowOff>
    </xdr:to>
    <xdr:sp macro="" textlink="">
      <xdr:nvSpPr>
        <xdr:cNvPr id="7" name="正方形/長方形 6">
          <a:extLst>
            <a:ext uri="{FF2B5EF4-FFF2-40B4-BE49-F238E27FC236}">
              <a16:creationId xmlns:a16="http://schemas.microsoft.com/office/drawing/2014/main" id="{F750F8AB-BA77-4065-8499-2844C6AD5AEB}"/>
            </a:ext>
          </a:extLst>
        </xdr:cNvPr>
        <xdr:cNvSpPr/>
      </xdr:nvSpPr>
      <xdr:spPr>
        <a:xfrm>
          <a:off x="828675" y="2914649"/>
          <a:ext cx="647700" cy="1438276"/>
        </a:xfrm>
        <a:prstGeom prst="rect">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棚卸</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資産</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200</a:t>
          </a:r>
        </a:p>
      </xdr:txBody>
    </xdr:sp>
    <xdr:clientData/>
  </xdr:twoCellAnchor>
  <xdr:twoCellAnchor>
    <xdr:from>
      <xdr:col>3</xdr:col>
      <xdr:colOff>9525</xdr:colOff>
      <xdr:row>20</xdr:row>
      <xdr:rowOff>247649</xdr:rowOff>
    </xdr:from>
    <xdr:to>
      <xdr:col>4</xdr:col>
      <xdr:colOff>9525</xdr:colOff>
      <xdr:row>22</xdr:row>
      <xdr:rowOff>238124</xdr:rowOff>
    </xdr:to>
    <xdr:sp macro="" textlink="">
      <xdr:nvSpPr>
        <xdr:cNvPr id="8" name="正方形/長方形 7">
          <a:extLst>
            <a:ext uri="{FF2B5EF4-FFF2-40B4-BE49-F238E27FC236}">
              <a16:creationId xmlns:a16="http://schemas.microsoft.com/office/drawing/2014/main" id="{568F4B5A-B416-4E3C-B3D9-251A26806D17}"/>
            </a:ext>
          </a:extLst>
        </xdr:cNvPr>
        <xdr:cNvSpPr/>
      </xdr:nvSpPr>
      <xdr:spPr>
        <a:xfrm>
          <a:off x="3771900" y="4743449"/>
          <a:ext cx="1190625" cy="4857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257175</xdr:colOff>
      <xdr:row>13</xdr:row>
      <xdr:rowOff>0</xdr:rowOff>
    </xdr:from>
    <xdr:to>
      <xdr:col>3</xdr:col>
      <xdr:colOff>609600</xdr:colOff>
      <xdr:row>13</xdr:row>
      <xdr:rowOff>1</xdr:rowOff>
    </xdr:to>
    <xdr:cxnSp macro="">
      <xdr:nvCxnSpPr>
        <xdr:cNvPr id="9" name="コネクタ: カギ線 8">
          <a:extLst>
            <a:ext uri="{FF2B5EF4-FFF2-40B4-BE49-F238E27FC236}">
              <a16:creationId xmlns:a16="http://schemas.microsoft.com/office/drawing/2014/main" id="{0AF2AE5D-D5C8-4C6F-89BD-83B0355BA443}"/>
            </a:ext>
          </a:extLst>
        </xdr:cNvPr>
        <xdr:cNvCxnSpPr>
          <a:stCxn id="3" idx="0"/>
          <a:endCxn id="6" idx="0"/>
        </xdr:cNvCxnSpPr>
      </xdr:nvCxnSpPr>
      <xdr:spPr>
        <a:xfrm rot="5400000" flipH="1" flipV="1">
          <a:off x="2414587" y="957263"/>
          <a:ext cx="1" cy="3914775"/>
        </a:xfrm>
        <a:prstGeom prst="bentConnector3">
          <a:avLst>
            <a:gd name="adj1" fmla="val 22860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971550</xdr:colOff>
      <xdr:row>52</xdr:row>
      <xdr:rowOff>28575</xdr:rowOff>
    </xdr:from>
    <xdr:to>
      <xdr:col>4</xdr:col>
      <xdr:colOff>219076</xdr:colOff>
      <xdr:row>53</xdr:row>
      <xdr:rowOff>57150</xdr:rowOff>
    </xdr:to>
    <xdr:sp macro="" textlink="">
      <xdr:nvSpPr>
        <xdr:cNvPr id="10" name="矢印: 右 9">
          <a:extLst>
            <a:ext uri="{FF2B5EF4-FFF2-40B4-BE49-F238E27FC236}">
              <a16:creationId xmlns:a16="http://schemas.microsoft.com/office/drawing/2014/main" id="{8C046E6B-A1AC-41FF-9665-2FC249A5DB8E}"/>
            </a:ext>
          </a:extLst>
        </xdr:cNvPr>
        <xdr:cNvSpPr/>
      </xdr:nvSpPr>
      <xdr:spPr>
        <a:xfrm>
          <a:off x="4733925" y="11229975"/>
          <a:ext cx="438151" cy="2762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6350</xdr:colOff>
      <xdr:row>40</xdr:row>
      <xdr:rowOff>20731</xdr:rowOff>
    </xdr:from>
    <xdr:to>
      <xdr:col>6</xdr:col>
      <xdr:colOff>295275</xdr:colOff>
      <xdr:row>40</xdr:row>
      <xdr:rowOff>38100</xdr:rowOff>
    </xdr:to>
    <xdr:cxnSp macro="">
      <xdr:nvCxnSpPr>
        <xdr:cNvPr id="2" name="直線コネクタ 1">
          <a:extLst>
            <a:ext uri="{FF2B5EF4-FFF2-40B4-BE49-F238E27FC236}">
              <a16:creationId xmlns:a16="http://schemas.microsoft.com/office/drawing/2014/main" id="{9A1987C7-0F02-44B7-98C8-33C3F83235B2}"/>
            </a:ext>
          </a:extLst>
        </xdr:cNvPr>
        <xdr:cNvCxnSpPr/>
      </xdr:nvCxnSpPr>
      <xdr:spPr>
        <a:xfrm>
          <a:off x="206375" y="10222006"/>
          <a:ext cx="7423150" cy="17369"/>
        </a:xfrm>
        <a:prstGeom prst="line">
          <a:avLst/>
        </a:prstGeom>
        <a:ln w="38100">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133350</xdr:colOff>
      <xdr:row>13</xdr:row>
      <xdr:rowOff>0</xdr:rowOff>
    </xdr:from>
    <xdr:to>
      <xdr:col>1</xdr:col>
      <xdr:colOff>581025</xdr:colOff>
      <xdr:row>16</xdr:row>
      <xdr:rowOff>66676</xdr:rowOff>
    </xdr:to>
    <xdr:sp macro="" textlink="">
      <xdr:nvSpPr>
        <xdr:cNvPr id="3" name="正方形/長方形 2">
          <a:extLst>
            <a:ext uri="{FF2B5EF4-FFF2-40B4-BE49-F238E27FC236}">
              <a16:creationId xmlns:a16="http://schemas.microsoft.com/office/drawing/2014/main" id="{6D0BC2C0-F4E0-4B0B-90D7-E1C17072CAB2}"/>
            </a:ext>
          </a:extLst>
        </xdr:cNvPr>
        <xdr:cNvSpPr/>
      </xdr:nvSpPr>
      <xdr:spPr>
        <a:xfrm>
          <a:off x="133350" y="2914650"/>
          <a:ext cx="647700" cy="809626"/>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仕入</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債務</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100</a:t>
          </a:r>
        </a:p>
      </xdr:txBody>
    </xdr:sp>
    <xdr:clientData/>
  </xdr:twoCellAnchor>
  <xdr:twoCellAnchor>
    <xdr:from>
      <xdr:col>1</xdr:col>
      <xdr:colOff>1333500</xdr:colOff>
      <xdr:row>13</xdr:row>
      <xdr:rowOff>0</xdr:rowOff>
    </xdr:from>
    <xdr:to>
      <xdr:col>1</xdr:col>
      <xdr:colOff>1981200</xdr:colOff>
      <xdr:row>26</xdr:row>
      <xdr:rowOff>209549</xdr:rowOff>
    </xdr:to>
    <xdr:sp macro="" textlink="">
      <xdr:nvSpPr>
        <xdr:cNvPr id="4" name="正方形/長方形 3">
          <a:extLst>
            <a:ext uri="{FF2B5EF4-FFF2-40B4-BE49-F238E27FC236}">
              <a16:creationId xmlns:a16="http://schemas.microsoft.com/office/drawing/2014/main" id="{1C4DD836-866E-4E55-9857-78B4A0E881F5}"/>
            </a:ext>
          </a:extLst>
        </xdr:cNvPr>
        <xdr:cNvSpPr/>
      </xdr:nvSpPr>
      <xdr:spPr>
        <a:xfrm>
          <a:off x="1533525" y="2914650"/>
          <a:ext cx="647700" cy="3276599"/>
        </a:xfrm>
        <a:prstGeom prst="rect">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en-US" altLang="ja-JP" sz="1100">
            <a:latin typeface="Meiryo UI" panose="020B0604030504040204" pitchFamily="50" charset="-128"/>
            <a:ea typeface="Meiryo UI" panose="020B0604030504040204" pitchFamily="50" charset="-128"/>
          </a:endParaRPr>
        </a:p>
        <a:p>
          <a:pPr algn="ctr"/>
          <a:endParaRPr kumimoji="1" lang="en-US" altLang="ja-JP" sz="1100">
            <a:latin typeface="Meiryo UI" panose="020B0604030504040204" pitchFamily="50" charset="-128"/>
            <a:ea typeface="Meiryo UI" panose="020B0604030504040204" pitchFamily="50" charset="-128"/>
          </a:endParaRPr>
        </a:p>
        <a:p>
          <a:pPr algn="ct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売上</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原価</a:t>
          </a:r>
          <a:r>
            <a:rPr kumimoji="1" lang="en-US" altLang="ja-JP" sz="1100">
              <a:latin typeface="Meiryo UI" panose="020B0604030504040204" pitchFamily="50" charset="-128"/>
              <a:ea typeface="Meiryo UI" panose="020B0604030504040204" pitchFamily="50" charset="-128"/>
            </a:rPr>
            <a:t>900</a:t>
          </a:r>
          <a:endParaRPr kumimoji="1" lang="ja-JP" altLang="en-US" sz="1100">
            <a:latin typeface="Meiryo UI" panose="020B0604030504040204" pitchFamily="50" charset="-128"/>
            <a:ea typeface="Meiryo UI" panose="020B0604030504040204" pitchFamily="50" charset="-128"/>
          </a:endParaRPr>
        </a:p>
      </xdr:txBody>
    </xdr:sp>
    <xdr:clientData/>
  </xdr:twoCellAnchor>
  <xdr:twoCellAnchor>
    <xdr:from>
      <xdr:col>1</xdr:col>
      <xdr:colOff>952500</xdr:colOff>
      <xdr:row>18</xdr:row>
      <xdr:rowOff>200025</xdr:rowOff>
    </xdr:from>
    <xdr:to>
      <xdr:col>3</xdr:col>
      <xdr:colOff>604838</xdr:colOff>
      <xdr:row>20</xdr:row>
      <xdr:rowOff>247649</xdr:rowOff>
    </xdr:to>
    <xdr:cxnSp macro="">
      <xdr:nvCxnSpPr>
        <xdr:cNvPr id="5" name="コネクタ: カギ線 4">
          <a:extLst>
            <a:ext uri="{FF2B5EF4-FFF2-40B4-BE49-F238E27FC236}">
              <a16:creationId xmlns:a16="http://schemas.microsoft.com/office/drawing/2014/main" id="{02AE3BDD-1A8A-4EA2-BC74-FEEE637F4C08}"/>
            </a:ext>
          </a:extLst>
        </xdr:cNvPr>
        <xdr:cNvCxnSpPr>
          <a:stCxn id="7" idx="2"/>
          <a:endCxn id="8" idx="0"/>
        </xdr:cNvCxnSpPr>
      </xdr:nvCxnSpPr>
      <xdr:spPr>
        <a:xfrm rot="16200000" flipH="1">
          <a:off x="2564607" y="2940843"/>
          <a:ext cx="390524" cy="3214688"/>
        </a:xfrm>
        <a:prstGeom prst="bentConnector3">
          <a:avLst>
            <a:gd name="adj1" fmla="val 5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9525</xdr:colOff>
      <xdr:row>12</xdr:row>
      <xdr:rowOff>247649</xdr:rowOff>
    </xdr:from>
    <xdr:to>
      <xdr:col>4</xdr:col>
      <xdr:colOff>19050</xdr:colOff>
      <xdr:row>14</xdr:row>
      <xdr:rowOff>238124</xdr:rowOff>
    </xdr:to>
    <xdr:sp macro="" textlink="">
      <xdr:nvSpPr>
        <xdr:cNvPr id="6" name="正方形/長方形 5">
          <a:extLst>
            <a:ext uri="{FF2B5EF4-FFF2-40B4-BE49-F238E27FC236}">
              <a16:creationId xmlns:a16="http://schemas.microsoft.com/office/drawing/2014/main" id="{94A8B630-E7B3-4809-A957-2EC53984D923}"/>
            </a:ext>
          </a:extLst>
        </xdr:cNvPr>
        <xdr:cNvSpPr/>
      </xdr:nvSpPr>
      <xdr:spPr>
        <a:xfrm>
          <a:off x="3771900" y="2914649"/>
          <a:ext cx="1200150" cy="4857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628650</xdr:colOff>
      <xdr:row>12</xdr:row>
      <xdr:rowOff>247649</xdr:rowOff>
    </xdr:from>
    <xdr:to>
      <xdr:col>1</xdr:col>
      <xdr:colOff>1276350</xdr:colOff>
      <xdr:row>18</xdr:row>
      <xdr:rowOff>200025</xdr:rowOff>
    </xdr:to>
    <xdr:sp macro="" textlink="">
      <xdr:nvSpPr>
        <xdr:cNvPr id="7" name="正方形/長方形 6">
          <a:extLst>
            <a:ext uri="{FF2B5EF4-FFF2-40B4-BE49-F238E27FC236}">
              <a16:creationId xmlns:a16="http://schemas.microsoft.com/office/drawing/2014/main" id="{E1B39635-125D-42CA-8BAE-38A5102B585D}"/>
            </a:ext>
          </a:extLst>
        </xdr:cNvPr>
        <xdr:cNvSpPr/>
      </xdr:nvSpPr>
      <xdr:spPr>
        <a:xfrm>
          <a:off x="828675" y="2914649"/>
          <a:ext cx="647700" cy="1438276"/>
        </a:xfrm>
        <a:prstGeom prst="rect">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仕入</a:t>
          </a:r>
          <a:endParaRPr kumimoji="1" lang="en-US" altLang="ja-JP" sz="1100">
            <a:latin typeface="Meiryo UI" panose="020B0604030504040204" pitchFamily="50" charset="-128"/>
            <a:ea typeface="Meiryo UI" panose="020B0604030504040204" pitchFamily="50" charset="-128"/>
          </a:endParaRPr>
        </a:p>
        <a:p>
          <a:pPr algn="ctr"/>
          <a:r>
            <a:rPr kumimoji="1" lang="ja-JP" altLang="en-US" sz="1100">
              <a:latin typeface="Meiryo UI" panose="020B0604030504040204" pitchFamily="50" charset="-128"/>
              <a:ea typeface="Meiryo UI" panose="020B0604030504040204" pitchFamily="50" charset="-128"/>
            </a:rPr>
            <a:t>債務</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185</a:t>
          </a:r>
        </a:p>
      </xdr:txBody>
    </xdr:sp>
    <xdr:clientData/>
  </xdr:twoCellAnchor>
  <xdr:twoCellAnchor>
    <xdr:from>
      <xdr:col>3</xdr:col>
      <xdr:colOff>9525</xdr:colOff>
      <xdr:row>20</xdr:row>
      <xdr:rowOff>247649</xdr:rowOff>
    </xdr:from>
    <xdr:to>
      <xdr:col>4</xdr:col>
      <xdr:colOff>9525</xdr:colOff>
      <xdr:row>22</xdr:row>
      <xdr:rowOff>238124</xdr:rowOff>
    </xdr:to>
    <xdr:sp macro="" textlink="">
      <xdr:nvSpPr>
        <xdr:cNvPr id="8" name="正方形/長方形 7">
          <a:extLst>
            <a:ext uri="{FF2B5EF4-FFF2-40B4-BE49-F238E27FC236}">
              <a16:creationId xmlns:a16="http://schemas.microsoft.com/office/drawing/2014/main" id="{F9EA629B-21FB-48B5-9BA8-8C84E4D02863}"/>
            </a:ext>
          </a:extLst>
        </xdr:cNvPr>
        <xdr:cNvSpPr/>
      </xdr:nvSpPr>
      <xdr:spPr>
        <a:xfrm>
          <a:off x="3771900" y="4743449"/>
          <a:ext cx="1190625" cy="4857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257175</xdr:colOff>
      <xdr:row>13</xdr:row>
      <xdr:rowOff>0</xdr:rowOff>
    </xdr:from>
    <xdr:to>
      <xdr:col>3</xdr:col>
      <xdr:colOff>609600</xdr:colOff>
      <xdr:row>13</xdr:row>
      <xdr:rowOff>1</xdr:rowOff>
    </xdr:to>
    <xdr:cxnSp macro="">
      <xdr:nvCxnSpPr>
        <xdr:cNvPr id="9" name="コネクタ: カギ線 8">
          <a:extLst>
            <a:ext uri="{FF2B5EF4-FFF2-40B4-BE49-F238E27FC236}">
              <a16:creationId xmlns:a16="http://schemas.microsoft.com/office/drawing/2014/main" id="{296F3920-5054-48CA-8E5E-F16FA203AA8B}"/>
            </a:ext>
          </a:extLst>
        </xdr:cNvPr>
        <xdr:cNvCxnSpPr>
          <a:stCxn id="3" idx="0"/>
          <a:endCxn id="6" idx="0"/>
        </xdr:cNvCxnSpPr>
      </xdr:nvCxnSpPr>
      <xdr:spPr>
        <a:xfrm rot="5400000" flipH="1" flipV="1">
          <a:off x="2414587" y="957263"/>
          <a:ext cx="1" cy="3914775"/>
        </a:xfrm>
        <a:prstGeom prst="bentConnector3">
          <a:avLst>
            <a:gd name="adj1" fmla="val 22860100000"/>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971550</xdr:colOff>
      <xdr:row>48</xdr:row>
      <xdr:rowOff>28575</xdr:rowOff>
    </xdr:from>
    <xdr:to>
      <xdr:col>4</xdr:col>
      <xdr:colOff>219076</xdr:colOff>
      <xdr:row>49</xdr:row>
      <xdr:rowOff>57150</xdr:rowOff>
    </xdr:to>
    <xdr:sp macro="" textlink="">
      <xdr:nvSpPr>
        <xdr:cNvPr id="10" name="矢印: 右 9">
          <a:extLst>
            <a:ext uri="{FF2B5EF4-FFF2-40B4-BE49-F238E27FC236}">
              <a16:creationId xmlns:a16="http://schemas.microsoft.com/office/drawing/2014/main" id="{954D1454-A634-44DA-80D8-1B6A80D1EF09}"/>
            </a:ext>
          </a:extLst>
        </xdr:cNvPr>
        <xdr:cNvSpPr/>
      </xdr:nvSpPr>
      <xdr:spPr>
        <a:xfrm>
          <a:off x="4733925" y="11972925"/>
          <a:ext cx="438151" cy="2762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6350</xdr:colOff>
      <xdr:row>39</xdr:row>
      <xdr:rowOff>20731</xdr:rowOff>
    </xdr:from>
    <xdr:to>
      <xdr:col>6</xdr:col>
      <xdr:colOff>295275</xdr:colOff>
      <xdr:row>39</xdr:row>
      <xdr:rowOff>38100</xdr:rowOff>
    </xdr:to>
    <xdr:cxnSp macro="">
      <xdr:nvCxnSpPr>
        <xdr:cNvPr id="2" name="直線コネクタ 1">
          <a:extLst>
            <a:ext uri="{FF2B5EF4-FFF2-40B4-BE49-F238E27FC236}">
              <a16:creationId xmlns:a16="http://schemas.microsoft.com/office/drawing/2014/main" id="{E28F853A-D24B-4257-A012-BE8FCB181608}"/>
            </a:ext>
          </a:extLst>
        </xdr:cNvPr>
        <xdr:cNvCxnSpPr/>
      </xdr:nvCxnSpPr>
      <xdr:spPr>
        <a:xfrm>
          <a:off x="206375" y="9231406"/>
          <a:ext cx="7423150" cy="17369"/>
        </a:xfrm>
        <a:prstGeom prst="line">
          <a:avLst/>
        </a:prstGeom>
        <a:ln w="38100">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9524</xdr:colOff>
      <xdr:row>7</xdr:row>
      <xdr:rowOff>190499</xdr:rowOff>
    </xdr:from>
    <xdr:to>
      <xdr:col>1</xdr:col>
      <xdr:colOff>1123949</xdr:colOff>
      <xdr:row>13</xdr:row>
      <xdr:rowOff>190500</xdr:rowOff>
    </xdr:to>
    <xdr:sp macro="" textlink="">
      <xdr:nvSpPr>
        <xdr:cNvPr id="3" name="正方形/長方形 2">
          <a:extLst>
            <a:ext uri="{FF2B5EF4-FFF2-40B4-BE49-F238E27FC236}">
              <a16:creationId xmlns:a16="http://schemas.microsoft.com/office/drawing/2014/main" id="{76C81CDB-7F29-48BF-A817-B2C9DC9CC544}"/>
            </a:ext>
          </a:extLst>
        </xdr:cNvPr>
        <xdr:cNvSpPr/>
      </xdr:nvSpPr>
      <xdr:spPr>
        <a:xfrm>
          <a:off x="209549" y="1857374"/>
          <a:ext cx="1114425" cy="1428751"/>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売上債権</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100</a:t>
          </a:r>
        </a:p>
      </xdr:txBody>
    </xdr:sp>
    <xdr:clientData/>
  </xdr:twoCellAnchor>
  <xdr:twoCellAnchor>
    <xdr:from>
      <xdr:col>1</xdr:col>
      <xdr:colOff>9524</xdr:colOff>
      <xdr:row>13</xdr:row>
      <xdr:rowOff>180975</xdr:rowOff>
    </xdr:from>
    <xdr:to>
      <xdr:col>1</xdr:col>
      <xdr:colOff>1123949</xdr:colOff>
      <xdr:row>21</xdr:row>
      <xdr:rowOff>114300</xdr:rowOff>
    </xdr:to>
    <xdr:sp macro="" textlink="">
      <xdr:nvSpPr>
        <xdr:cNvPr id="12" name="正方形/長方形 11">
          <a:extLst>
            <a:ext uri="{FF2B5EF4-FFF2-40B4-BE49-F238E27FC236}">
              <a16:creationId xmlns:a16="http://schemas.microsoft.com/office/drawing/2014/main" id="{EBC95E5B-D2D3-4034-9A8B-0C08AB571044}"/>
            </a:ext>
          </a:extLst>
        </xdr:cNvPr>
        <xdr:cNvSpPr/>
      </xdr:nvSpPr>
      <xdr:spPr>
        <a:xfrm>
          <a:off x="209549" y="3276600"/>
          <a:ext cx="1114425" cy="1838325"/>
        </a:xfrm>
        <a:prstGeom prst="rect">
          <a:avLst/>
        </a:prstGeom>
        <a:solidFill>
          <a:schemeClr val="accent2">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棚卸資産</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150</a:t>
          </a:r>
        </a:p>
      </xdr:txBody>
    </xdr:sp>
    <xdr:clientData/>
  </xdr:twoCellAnchor>
  <xdr:twoCellAnchor>
    <xdr:from>
      <xdr:col>1</xdr:col>
      <xdr:colOff>1123949</xdr:colOff>
      <xdr:row>7</xdr:row>
      <xdr:rowOff>190498</xdr:rowOff>
    </xdr:from>
    <xdr:to>
      <xdr:col>1</xdr:col>
      <xdr:colOff>2238374</xdr:colOff>
      <xdr:row>18</xdr:row>
      <xdr:rowOff>114299</xdr:rowOff>
    </xdr:to>
    <xdr:sp macro="" textlink="">
      <xdr:nvSpPr>
        <xdr:cNvPr id="13" name="正方形/長方形 12">
          <a:extLst>
            <a:ext uri="{FF2B5EF4-FFF2-40B4-BE49-F238E27FC236}">
              <a16:creationId xmlns:a16="http://schemas.microsoft.com/office/drawing/2014/main" id="{80F73AE7-C7F7-4DEB-B2D1-7CB6E3526350}"/>
            </a:ext>
          </a:extLst>
        </xdr:cNvPr>
        <xdr:cNvSpPr/>
      </xdr:nvSpPr>
      <xdr:spPr>
        <a:xfrm>
          <a:off x="1323974" y="1857373"/>
          <a:ext cx="1114425" cy="2543176"/>
        </a:xfrm>
        <a:prstGeom prst="rect">
          <a:avLst/>
        </a:prstGeom>
        <a:solidFill>
          <a:schemeClr val="tx1">
            <a:lumMod val="75000"/>
            <a:lumOff val="2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仕入債務</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200</a:t>
          </a:r>
        </a:p>
      </xdr:txBody>
    </xdr:sp>
    <xdr:clientData/>
  </xdr:twoCellAnchor>
  <xdr:twoCellAnchor>
    <xdr:from>
      <xdr:col>1</xdr:col>
      <xdr:colOff>1123949</xdr:colOff>
      <xdr:row>18</xdr:row>
      <xdr:rowOff>114299</xdr:rowOff>
    </xdr:from>
    <xdr:to>
      <xdr:col>1</xdr:col>
      <xdr:colOff>2238374</xdr:colOff>
      <xdr:row>21</xdr:row>
      <xdr:rowOff>114300</xdr:rowOff>
    </xdr:to>
    <xdr:sp macro="" textlink="">
      <xdr:nvSpPr>
        <xdr:cNvPr id="16" name="正方形/長方形 15">
          <a:extLst>
            <a:ext uri="{FF2B5EF4-FFF2-40B4-BE49-F238E27FC236}">
              <a16:creationId xmlns:a16="http://schemas.microsoft.com/office/drawing/2014/main" id="{6DACD19A-FB7D-4B76-92EF-58D0E9F74A0C}"/>
            </a:ext>
          </a:extLst>
        </xdr:cNvPr>
        <xdr:cNvSpPr/>
      </xdr:nvSpPr>
      <xdr:spPr>
        <a:xfrm>
          <a:off x="1323974" y="4400549"/>
          <a:ext cx="1114425" cy="714376"/>
        </a:xfrm>
        <a:prstGeom prst="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latin typeface="Meiryo UI" panose="020B0604030504040204" pitchFamily="50" charset="-128"/>
              <a:ea typeface="Meiryo UI" panose="020B0604030504040204" pitchFamily="50" charset="-128"/>
            </a:rPr>
            <a:t>運転資本</a:t>
          </a:r>
          <a:endParaRPr kumimoji="1" lang="en-US" altLang="ja-JP" sz="1100">
            <a:latin typeface="Meiryo UI" panose="020B0604030504040204" pitchFamily="50" charset="-128"/>
            <a:ea typeface="Meiryo UI" panose="020B0604030504040204" pitchFamily="50" charset="-128"/>
          </a:endParaRPr>
        </a:p>
        <a:p>
          <a:pPr algn="ctr"/>
          <a:r>
            <a:rPr kumimoji="1" lang="en-US" altLang="ja-JP" sz="1100">
              <a:latin typeface="Meiryo UI" panose="020B0604030504040204" pitchFamily="50" charset="-128"/>
              <a:ea typeface="Meiryo UI" panose="020B0604030504040204" pitchFamily="50" charset="-128"/>
            </a:rPr>
            <a:t>50</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648124-0EAB-4DA3-9B66-4738A3A53336}">
  <dimension ref="B2:J92"/>
  <sheetViews>
    <sheetView showGridLines="0" view="pageBreakPreview" topLeftCell="A40" zoomScaleNormal="85" zoomScaleSheetLayoutView="100" workbookViewId="0">
      <selection activeCell="B7" sqref="B7"/>
    </sheetView>
  </sheetViews>
  <sheetFormatPr defaultColWidth="9" defaultRowHeight="19.5" customHeight="1"/>
  <cols>
    <col min="1" max="1" width="2.58203125" style="2" customWidth="1"/>
    <col min="2" max="2" width="31.08203125" style="2" customWidth="1"/>
    <col min="3" max="6" width="15.58203125" style="2" customWidth="1"/>
    <col min="7" max="7" width="5.33203125" style="2" customWidth="1"/>
    <col min="8" max="10" width="15.58203125" style="12" customWidth="1"/>
    <col min="11" max="38" width="15.58203125" style="2" customWidth="1"/>
    <col min="39" max="16384" width="9" style="2"/>
  </cols>
  <sheetData>
    <row r="2" spans="2:10" ht="19.5" customHeight="1">
      <c r="B2" s="3" t="s">
        <v>65</v>
      </c>
      <c r="C2" s="66"/>
      <c r="H2" s="11"/>
      <c r="I2" s="11"/>
      <c r="J2" s="11"/>
    </row>
    <row r="3" spans="2:10" ht="19.5" customHeight="1">
      <c r="B3" s="4" t="s">
        <v>0</v>
      </c>
      <c r="C3" s="4" t="s">
        <v>6</v>
      </c>
      <c r="D3" s="10"/>
      <c r="E3" s="10"/>
      <c r="F3" s="4"/>
      <c r="G3" s="4"/>
      <c r="H3" s="11"/>
      <c r="I3" s="11"/>
      <c r="J3" s="11"/>
    </row>
    <row r="4" spans="2:10" ht="19.5" customHeight="1">
      <c r="B4" s="34" t="s">
        <v>8</v>
      </c>
      <c r="C4" s="49" t="s">
        <v>10</v>
      </c>
      <c r="E4" s="9"/>
      <c r="H4" s="11"/>
      <c r="I4" s="11"/>
      <c r="J4" s="11"/>
    </row>
    <row r="5" spans="2:10" ht="19.5" customHeight="1">
      <c r="B5" s="13" t="s">
        <v>9</v>
      </c>
      <c r="C5" s="14" t="s">
        <v>47</v>
      </c>
      <c r="D5" s="13"/>
      <c r="E5" s="15"/>
      <c r="F5" s="13"/>
      <c r="G5" s="13"/>
      <c r="H5" s="11"/>
      <c r="I5" s="11"/>
      <c r="J5" s="11"/>
    </row>
    <row r="6" spans="2:10" ht="19.5" customHeight="1">
      <c r="B6" s="5"/>
      <c r="C6" s="6"/>
      <c r="D6" s="5"/>
      <c r="E6" s="9"/>
      <c r="F6" s="5"/>
      <c r="G6" s="5"/>
      <c r="H6" s="11"/>
      <c r="I6" s="11"/>
      <c r="J6" s="11"/>
    </row>
    <row r="7" spans="2:10" ht="19.5" customHeight="1" thickBot="1">
      <c r="B7" s="5" t="s">
        <v>104</v>
      </c>
      <c r="C7" s="6"/>
      <c r="D7" s="5"/>
      <c r="E7" s="9"/>
      <c r="F7" s="5"/>
      <c r="G7" s="5"/>
      <c r="H7" s="11"/>
      <c r="I7" s="11"/>
      <c r="J7" s="11"/>
    </row>
    <row r="8" spans="2:10" ht="19.5" customHeight="1">
      <c r="B8" s="63" t="s">
        <v>11</v>
      </c>
      <c r="C8" s="17"/>
      <c r="D8" s="18"/>
      <c r="E8" s="19"/>
      <c r="F8" s="20"/>
      <c r="G8" s="5"/>
      <c r="H8" s="11"/>
      <c r="I8" s="11"/>
      <c r="J8" s="11"/>
    </row>
    <row r="9" spans="2:10" ht="19.5" customHeight="1" thickBot="1">
      <c r="B9" s="21" t="s">
        <v>12</v>
      </c>
      <c r="C9" s="22"/>
      <c r="D9" s="23"/>
      <c r="E9" s="24"/>
      <c r="F9" s="25"/>
      <c r="G9" s="5"/>
      <c r="H9" s="11"/>
      <c r="I9" s="11"/>
      <c r="J9" s="11"/>
    </row>
    <row r="10" spans="2:10" ht="7.5" customHeight="1">
      <c r="C10" s="6"/>
      <c r="D10" s="5"/>
      <c r="E10" s="9"/>
      <c r="F10" s="5"/>
      <c r="G10" s="5"/>
      <c r="H10" s="11"/>
      <c r="I10" s="11"/>
      <c r="J10" s="11"/>
    </row>
    <row r="11" spans="2:10" ht="19.5" customHeight="1">
      <c r="B11" s="5" t="s">
        <v>46</v>
      </c>
      <c r="C11" s="6"/>
      <c r="D11" s="5"/>
      <c r="E11" s="9"/>
      <c r="F11" s="5"/>
      <c r="G11" s="5"/>
      <c r="H11" s="11"/>
      <c r="I11" s="11"/>
      <c r="J11" s="11"/>
    </row>
    <row r="12" spans="2:10" ht="19.5" customHeight="1">
      <c r="B12" s="5"/>
      <c r="C12" s="6"/>
      <c r="D12" s="5"/>
      <c r="E12" s="9"/>
      <c r="F12" s="5"/>
      <c r="G12" s="5"/>
      <c r="H12" s="2"/>
      <c r="I12" s="11"/>
      <c r="J12" s="11"/>
    </row>
    <row r="13" spans="2:10" ht="19.5" customHeight="1" thickBot="1">
      <c r="B13" s="2" t="s">
        <v>13</v>
      </c>
      <c r="D13" s="9"/>
      <c r="E13" s="5"/>
      <c r="F13" s="5"/>
      <c r="H13" s="2"/>
      <c r="I13" s="11"/>
      <c r="J13" s="11"/>
    </row>
    <row r="14" spans="2:10" ht="19.5" customHeight="1">
      <c r="B14" s="26" t="s">
        <v>48</v>
      </c>
      <c r="C14" s="18"/>
      <c r="D14" s="19"/>
      <c r="E14" s="18"/>
      <c r="F14" s="20"/>
      <c r="H14" s="2"/>
      <c r="I14" s="11"/>
      <c r="J14" s="11"/>
    </row>
    <row r="15" spans="2:10" ht="19.5" customHeight="1">
      <c r="B15" s="27"/>
      <c r="C15" s="5"/>
      <c r="D15" s="9"/>
      <c r="E15" s="5"/>
      <c r="F15" s="28"/>
      <c r="H15" s="2"/>
      <c r="I15" s="11"/>
      <c r="J15" s="11"/>
    </row>
    <row r="16" spans="2:10" ht="19.5" customHeight="1">
      <c r="B16" s="29" t="s">
        <v>21</v>
      </c>
      <c r="C16" s="5"/>
      <c r="D16" s="9"/>
      <c r="E16" s="5"/>
      <c r="F16" s="28"/>
      <c r="H16" s="2"/>
      <c r="I16" s="11"/>
      <c r="J16" s="11"/>
    </row>
    <row r="17" spans="2:10" ht="19.5" customHeight="1">
      <c r="B17" s="29" t="s">
        <v>51</v>
      </c>
      <c r="C17" s="5"/>
      <c r="D17" s="9"/>
      <c r="E17" s="5"/>
      <c r="F17" s="28"/>
      <c r="H17" s="2"/>
      <c r="I17" s="11"/>
      <c r="J17" s="11"/>
    </row>
    <row r="18" spans="2:10" ht="19.5" customHeight="1">
      <c r="B18" s="29" t="s">
        <v>49</v>
      </c>
      <c r="C18" s="5"/>
      <c r="D18" s="9"/>
      <c r="E18" s="5"/>
      <c r="F18" s="28"/>
      <c r="H18" s="2"/>
      <c r="I18" s="11"/>
      <c r="J18" s="11"/>
    </row>
    <row r="19" spans="2:10" ht="19.5" customHeight="1">
      <c r="B19" s="29" t="s">
        <v>50</v>
      </c>
      <c r="C19" s="11"/>
      <c r="D19" s="9"/>
      <c r="E19" s="5"/>
      <c r="F19" s="28"/>
      <c r="H19" s="11"/>
      <c r="I19" s="11"/>
      <c r="J19" s="11"/>
    </row>
    <row r="20" spans="2:10" ht="19.5" customHeight="1">
      <c r="B20" s="27"/>
      <c r="C20" s="5"/>
      <c r="D20" s="9"/>
      <c r="E20" s="5"/>
      <c r="F20" s="28"/>
      <c r="H20" s="11"/>
      <c r="I20" s="11"/>
      <c r="J20" s="11"/>
    </row>
    <row r="21" spans="2:10" ht="19.5" customHeight="1" thickBot="1">
      <c r="B21" s="30" t="s">
        <v>14</v>
      </c>
      <c r="C21" s="23"/>
      <c r="D21" s="24"/>
      <c r="E21" s="23"/>
      <c r="F21" s="25"/>
      <c r="H21" s="11"/>
      <c r="I21" s="11"/>
      <c r="J21" s="11"/>
    </row>
    <row r="22" spans="2:10" ht="19.5" customHeight="1">
      <c r="B22" s="5"/>
      <c r="D22" s="5"/>
      <c r="E22" s="9"/>
      <c r="F22" s="5"/>
      <c r="G22" s="5"/>
      <c r="H22" s="11"/>
      <c r="I22" s="11"/>
      <c r="J22" s="11"/>
    </row>
    <row r="23" spans="2:10" ht="19.5" customHeight="1">
      <c r="B23" s="5"/>
      <c r="D23" s="5"/>
      <c r="E23" s="9"/>
      <c r="F23" s="5"/>
      <c r="G23" s="5"/>
      <c r="H23" s="11"/>
      <c r="I23" s="11"/>
      <c r="J23" s="11"/>
    </row>
    <row r="24" spans="2:10" ht="19.5" customHeight="1">
      <c r="B24" s="5"/>
      <c r="C24" s="6"/>
      <c r="D24" s="5"/>
      <c r="E24" s="9"/>
      <c r="F24" s="5"/>
      <c r="G24" s="5"/>
      <c r="H24" s="11"/>
      <c r="I24" s="11"/>
      <c r="J24" s="11"/>
    </row>
    <row r="25" spans="2:10" ht="19.5" customHeight="1">
      <c r="B25" s="5"/>
      <c r="C25" s="6"/>
      <c r="D25" s="5"/>
      <c r="E25" s="31" t="s">
        <v>15</v>
      </c>
      <c r="F25" s="36">
        <v>120</v>
      </c>
      <c r="G25" s="5"/>
      <c r="H25" s="11"/>
      <c r="I25" s="11"/>
      <c r="J25" s="11"/>
    </row>
    <row r="26" spans="2:10" ht="19.5" customHeight="1">
      <c r="B26" s="5"/>
      <c r="C26" s="6"/>
      <c r="D26" s="5"/>
      <c r="E26" s="38" t="s">
        <v>2</v>
      </c>
      <c r="F26" s="37">
        <v>100</v>
      </c>
      <c r="G26" s="5"/>
      <c r="H26" s="11"/>
      <c r="I26" s="11"/>
      <c r="J26" s="11"/>
    </row>
    <row r="27" spans="2:10" ht="19.5" customHeight="1">
      <c r="B27" s="5"/>
      <c r="C27" s="6"/>
      <c r="D27" s="5"/>
      <c r="E27" s="32" t="s">
        <v>16</v>
      </c>
      <c r="F27" s="33">
        <f>F26/F25</f>
        <v>0.83333333333333337</v>
      </c>
      <c r="G27" s="5"/>
      <c r="H27" s="11"/>
      <c r="I27" s="11"/>
      <c r="J27" s="11"/>
    </row>
    <row r="28" spans="2:10" ht="19.5" customHeight="1">
      <c r="B28" s="5"/>
      <c r="C28" s="6"/>
      <c r="D28" s="5"/>
      <c r="E28" s="9"/>
      <c r="F28" s="5"/>
      <c r="G28" s="5"/>
      <c r="H28" s="11"/>
      <c r="I28" s="11"/>
      <c r="J28" s="11"/>
    </row>
    <row r="29" spans="2:10" ht="19.5" customHeight="1">
      <c r="B29" s="5"/>
      <c r="C29" s="6"/>
      <c r="D29" s="5"/>
      <c r="G29" s="5"/>
      <c r="H29" s="11"/>
      <c r="I29" s="11"/>
      <c r="J29" s="11"/>
    </row>
    <row r="30" spans="2:10" ht="19.5" customHeight="1">
      <c r="B30" s="5"/>
      <c r="C30" s="6"/>
      <c r="D30" s="5"/>
      <c r="E30" s="31" t="s">
        <v>15</v>
      </c>
      <c r="F30" s="36">
        <v>120</v>
      </c>
      <c r="G30" s="5"/>
      <c r="H30" s="11"/>
      <c r="I30" s="11"/>
      <c r="J30" s="11"/>
    </row>
    <row r="31" spans="2:10" ht="19.5" customHeight="1">
      <c r="B31" s="5"/>
      <c r="C31" s="6"/>
      <c r="D31" s="5"/>
      <c r="E31" s="38" t="s">
        <v>22</v>
      </c>
      <c r="F31" s="37">
        <v>180</v>
      </c>
      <c r="G31" s="5"/>
      <c r="H31" s="11"/>
      <c r="I31" s="11"/>
      <c r="J31" s="11"/>
    </row>
    <row r="32" spans="2:10" ht="19.5" customHeight="1">
      <c r="B32" s="8" t="s">
        <v>45</v>
      </c>
      <c r="C32" s="6"/>
      <c r="D32" s="5"/>
      <c r="E32" s="32" t="s">
        <v>16</v>
      </c>
      <c r="F32" s="33">
        <f>F31/F30</f>
        <v>1.5</v>
      </c>
      <c r="G32" s="5"/>
      <c r="H32" s="11"/>
      <c r="I32" s="11"/>
      <c r="J32" s="11"/>
    </row>
    <row r="33" spans="2:10" ht="19.5" customHeight="1">
      <c r="D33" s="5"/>
      <c r="E33" s="9"/>
      <c r="F33" s="5"/>
      <c r="G33" s="5"/>
      <c r="H33" s="11"/>
      <c r="I33" s="11"/>
      <c r="J33" s="11"/>
    </row>
    <row r="34" spans="2:10" ht="19.5" customHeight="1">
      <c r="B34" s="6" t="s">
        <v>53</v>
      </c>
      <c r="D34" s="5"/>
      <c r="E34" s="9"/>
      <c r="F34" s="5"/>
      <c r="G34" s="5"/>
      <c r="H34" s="11"/>
      <c r="I34" s="11"/>
      <c r="J34" s="11"/>
    </row>
    <row r="35" spans="2:10" ht="19.5" customHeight="1">
      <c r="B35" s="6" t="s">
        <v>52</v>
      </c>
      <c r="C35" s="6"/>
      <c r="D35" s="5"/>
      <c r="E35" s="9"/>
      <c r="F35" s="5"/>
      <c r="G35" s="5"/>
      <c r="H35" s="11"/>
      <c r="I35" s="11"/>
      <c r="J35" s="11"/>
    </row>
    <row r="36" spans="2:10" ht="19.5" customHeight="1">
      <c r="B36" s="5"/>
      <c r="C36" s="6"/>
      <c r="D36" s="5"/>
      <c r="E36" s="9"/>
      <c r="F36" s="5"/>
      <c r="G36" s="5"/>
      <c r="H36" s="11"/>
      <c r="I36" s="11"/>
      <c r="J36" s="11"/>
    </row>
    <row r="37" spans="2:10" ht="19.5" customHeight="1">
      <c r="B37" s="35" t="s">
        <v>23</v>
      </c>
      <c r="C37" s="6"/>
      <c r="D37" s="5"/>
      <c r="E37" s="9"/>
      <c r="F37" s="5"/>
      <c r="G37" s="5"/>
      <c r="H37" s="11"/>
      <c r="I37" s="11"/>
      <c r="J37" s="11"/>
    </row>
    <row r="38" spans="2:10" ht="12.75" customHeight="1">
      <c r="B38" s="5"/>
      <c r="C38" s="5"/>
      <c r="D38" s="6"/>
      <c r="E38" s="9"/>
      <c r="H38" s="11"/>
      <c r="I38" s="11"/>
      <c r="J38" s="11"/>
    </row>
    <row r="39" spans="2:10" s="5" customFormat="1" ht="12.75" customHeight="1">
      <c r="H39" s="11"/>
      <c r="I39" s="11"/>
      <c r="J39" s="11"/>
    </row>
    <row r="40" spans="2:10" s="5" customFormat="1" ht="19.5" customHeight="1">
      <c r="B40" s="1" t="s">
        <v>1</v>
      </c>
      <c r="C40" s="8" t="s">
        <v>7</v>
      </c>
      <c r="H40" s="11"/>
      <c r="I40" s="11"/>
      <c r="J40" s="11"/>
    </row>
    <row r="41" spans="2:10" s="40" customFormat="1" ht="19.5" customHeight="1">
      <c r="H41" s="41"/>
      <c r="I41" s="41"/>
      <c r="J41" s="41"/>
    </row>
    <row r="42" spans="2:10" s="40" customFormat="1" ht="19.5" customHeight="1" thickBot="1">
      <c r="B42" s="7" t="s">
        <v>5</v>
      </c>
      <c r="C42" s="44" t="s">
        <v>3</v>
      </c>
      <c r="D42" s="44" t="s">
        <v>4</v>
      </c>
      <c r="H42" s="41"/>
      <c r="I42" s="41"/>
      <c r="J42" s="41"/>
    </row>
    <row r="43" spans="2:10" s="40" customFormat="1" ht="19.5" customHeight="1">
      <c r="B43" s="39" t="s">
        <v>2</v>
      </c>
      <c r="C43" s="45">
        <v>89765</v>
      </c>
      <c r="D43" s="46">
        <v>62582</v>
      </c>
      <c r="H43" s="41"/>
      <c r="I43" s="41"/>
      <c r="J43" s="41"/>
    </row>
    <row r="44" spans="2:10" s="40" customFormat="1" ht="19.5" customHeight="1" thickBot="1">
      <c r="B44" s="42" t="s">
        <v>15</v>
      </c>
      <c r="C44" s="47">
        <v>75145</v>
      </c>
      <c r="D44" s="48">
        <v>58745</v>
      </c>
      <c r="H44" s="41"/>
      <c r="I44" s="41"/>
      <c r="J44" s="41"/>
    </row>
    <row r="45" spans="2:10" s="40" customFormat="1" ht="19.5" customHeight="1">
      <c r="B45" s="39"/>
      <c r="H45" s="41"/>
      <c r="I45" s="41"/>
      <c r="J45" s="41"/>
    </row>
    <row r="46" spans="2:10" s="40" customFormat="1" ht="19.5" customHeight="1">
      <c r="B46" s="39" t="s">
        <v>17</v>
      </c>
      <c r="C46" s="33">
        <f>C43/C44</f>
        <v>1.1945571894337614</v>
      </c>
      <c r="D46" s="33">
        <f>D43/D44</f>
        <v>1.0653161971231595</v>
      </c>
      <c r="E46" s="8" t="s">
        <v>54</v>
      </c>
      <c r="H46" s="41"/>
      <c r="I46" s="41"/>
      <c r="J46" s="41"/>
    </row>
    <row r="47" spans="2:10" s="40" customFormat="1" ht="19.5" customHeight="1">
      <c r="B47" s="39" t="s">
        <v>18</v>
      </c>
      <c r="C47" s="43">
        <f>C43/D43</f>
        <v>1.4343581221437474</v>
      </c>
      <c r="D47" s="62" t="s">
        <v>20</v>
      </c>
      <c r="E47" s="8" t="s">
        <v>55</v>
      </c>
      <c r="H47" s="41"/>
      <c r="I47" s="41"/>
      <c r="J47" s="41"/>
    </row>
    <row r="48" spans="2:10" s="40" customFormat="1" ht="19.5" customHeight="1">
      <c r="B48" s="39" t="s">
        <v>19</v>
      </c>
      <c r="C48" s="43">
        <f>C44/D44</f>
        <v>1.2791726955485574</v>
      </c>
      <c r="D48" s="62" t="s">
        <v>20</v>
      </c>
      <c r="E48" s="8" t="s">
        <v>56</v>
      </c>
      <c r="H48" s="41"/>
      <c r="I48" s="41"/>
      <c r="J48" s="41"/>
    </row>
    <row r="49" customFormat="1" ht="19.5" customHeight="1"/>
    <row r="50" customFormat="1" ht="19.5" customHeight="1"/>
    <row r="51" customFormat="1" ht="19.5" customHeight="1"/>
    <row r="52" customFormat="1" ht="19.5" customHeight="1"/>
    <row r="53" customFormat="1" ht="19.5" customHeight="1"/>
    <row r="54" customFormat="1" ht="19.5" customHeight="1"/>
    <row r="55" customFormat="1" ht="19.5" customHeight="1"/>
    <row r="56" customFormat="1" ht="19.5" customHeight="1"/>
    <row r="57" customFormat="1" ht="19.5" customHeight="1"/>
    <row r="58" customFormat="1" ht="19.5" customHeight="1"/>
    <row r="59" customFormat="1" ht="19.5" customHeight="1"/>
    <row r="60" customFormat="1" ht="19.5" customHeight="1"/>
    <row r="61" customFormat="1" ht="19.5" customHeight="1"/>
    <row r="62" customFormat="1" ht="19.5" customHeight="1"/>
    <row r="63" customFormat="1" ht="19.5" customHeight="1"/>
    <row r="64" customFormat="1" ht="19.5" customHeight="1"/>
    <row r="65" customFormat="1" ht="19.5" customHeight="1"/>
    <row r="66" customFormat="1" ht="19.5" customHeight="1"/>
    <row r="67" customFormat="1" ht="19.5" customHeight="1"/>
    <row r="68" customFormat="1" ht="19.5" customHeight="1"/>
    <row r="69" customFormat="1" ht="19.5" customHeight="1"/>
    <row r="70" customFormat="1" ht="19.5" customHeight="1"/>
    <row r="71" customFormat="1" ht="19.5" customHeight="1"/>
    <row r="72" customFormat="1" ht="19.5" customHeight="1"/>
    <row r="73" customFormat="1" ht="19.5" customHeight="1"/>
    <row r="74" customFormat="1" ht="19.5" customHeight="1"/>
    <row r="75" customFormat="1" ht="19.5" customHeight="1"/>
    <row r="76" customFormat="1" ht="19.5" customHeight="1"/>
    <row r="77" customFormat="1" ht="19.5" customHeight="1"/>
    <row r="78" customFormat="1" ht="19.5" customHeight="1"/>
    <row r="79" customFormat="1" ht="19.5" customHeight="1"/>
    <row r="80" customFormat="1" ht="19.5" customHeight="1"/>
    <row r="81" customFormat="1" ht="9.75" customHeight="1"/>
    <row r="82" customFormat="1" ht="19.5" customHeight="1"/>
    <row r="83" customFormat="1" ht="19.5" customHeight="1"/>
    <row r="84" customFormat="1" ht="19.5" customHeight="1"/>
    <row r="85" customFormat="1" ht="9.75" customHeight="1"/>
    <row r="86" customFormat="1" ht="19.5" customHeight="1"/>
    <row r="87" customFormat="1" ht="19.5" customHeight="1"/>
    <row r="88" customFormat="1" ht="9.75" customHeight="1"/>
    <row r="89" customFormat="1" ht="19.5" customHeight="1"/>
    <row r="90" customFormat="1" ht="19.5" customHeight="1"/>
    <row r="91" customFormat="1" ht="19.5" customHeight="1"/>
    <row r="92" customFormat="1" ht="19.5" customHeight="1"/>
  </sheetData>
  <phoneticPr fontId="2"/>
  <pageMargins left="0.11811023622047245" right="0.11811023622047245" top="0.15748031496062992" bottom="0.15748031496062992" header="0.31496062992125984" footer="0.31496062992125984"/>
  <pageSetup paperSize="9" scale="8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3FC132-DE9F-4038-A756-609CF3E5D696}">
  <dimension ref="A2:J95"/>
  <sheetViews>
    <sheetView showGridLines="0" view="pageBreakPreview" topLeftCell="A46" zoomScaleNormal="85" zoomScaleSheetLayoutView="100" workbookViewId="0">
      <selection activeCell="B8" sqref="B8"/>
    </sheetView>
  </sheetViews>
  <sheetFormatPr defaultColWidth="9" defaultRowHeight="19.5" customHeight="1"/>
  <cols>
    <col min="1" max="1" width="2.58203125" style="2" customWidth="1"/>
    <col min="2" max="2" width="31.08203125" style="2" customWidth="1"/>
    <col min="3" max="6" width="15.58203125" style="2" customWidth="1"/>
    <col min="7" max="7" width="5.33203125" style="2" customWidth="1"/>
    <col min="8" max="10" width="15.58203125" style="12" customWidth="1"/>
    <col min="11" max="38" width="15.58203125" style="2" customWidth="1"/>
    <col min="39" max="16384" width="9" style="2"/>
  </cols>
  <sheetData>
    <row r="2" spans="1:10" ht="19.5" customHeight="1">
      <c r="B2" s="3" t="s">
        <v>66</v>
      </c>
      <c r="C2" s="66"/>
      <c r="H2" s="11"/>
      <c r="I2" s="11"/>
      <c r="J2" s="11"/>
    </row>
    <row r="3" spans="1:10" ht="19.5" customHeight="1">
      <c r="B3" s="4" t="s">
        <v>0</v>
      </c>
      <c r="C3" s="4" t="s">
        <v>6</v>
      </c>
      <c r="D3" s="10"/>
      <c r="E3" s="10"/>
      <c r="F3" s="4"/>
      <c r="G3" s="4"/>
      <c r="H3" s="11"/>
      <c r="I3" s="11"/>
      <c r="J3" s="11"/>
    </row>
    <row r="4" spans="1:10" ht="19.5" customHeight="1">
      <c r="B4" s="5" t="s">
        <v>24</v>
      </c>
      <c r="C4" s="6" t="s">
        <v>26</v>
      </c>
      <c r="E4" s="9"/>
      <c r="H4" s="11"/>
      <c r="I4" s="11"/>
      <c r="J4" s="11"/>
    </row>
    <row r="5" spans="1:10" ht="19.5" customHeight="1">
      <c r="B5" s="50" t="s">
        <v>25</v>
      </c>
      <c r="C5" s="51" t="s">
        <v>57</v>
      </c>
      <c r="D5" s="13"/>
      <c r="E5" s="15"/>
      <c r="F5" s="13"/>
      <c r="G5" s="13"/>
      <c r="H5" s="11"/>
      <c r="I5" s="11"/>
      <c r="J5" s="11"/>
    </row>
    <row r="6" spans="1:10" ht="19.5" customHeight="1">
      <c r="B6" s="5"/>
      <c r="C6" s="6"/>
      <c r="D6" s="5"/>
      <c r="E6" s="9"/>
      <c r="F6" s="5"/>
      <c r="G6" s="5"/>
      <c r="H6" s="11"/>
      <c r="I6" s="11"/>
      <c r="J6" s="11"/>
    </row>
    <row r="7" spans="1:10" ht="19.5" customHeight="1" thickBot="1">
      <c r="B7" s="5" t="s">
        <v>105</v>
      </c>
      <c r="C7" s="6"/>
      <c r="D7" s="5"/>
      <c r="E7" s="9"/>
      <c r="F7" s="5"/>
      <c r="G7" s="5"/>
      <c r="H7" s="11"/>
      <c r="I7" s="11"/>
      <c r="J7" s="11"/>
    </row>
    <row r="8" spans="1:10" ht="19.5" customHeight="1">
      <c r="A8" s="5"/>
      <c r="B8" s="16" t="s">
        <v>27</v>
      </c>
      <c r="C8" s="17"/>
      <c r="D8" s="18"/>
      <c r="E8" s="19"/>
      <c r="F8" s="18"/>
      <c r="G8" s="20"/>
      <c r="H8" s="11"/>
      <c r="I8" s="11"/>
      <c r="J8" s="11"/>
    </row>
    <row r="9" spans="1:10" ht="19.5" customHeight="1" thickBot="1">
      <c r="B9" s="64" t="s">
        <v>31</v>
      </c>
      <c r="C9" s="22"/>
      <c r="D9" s="23"/>
      <c r="E9" s="24"/>
      <c r="F9" s="23"/>
      <c r="G9" s="25"/>
      <c r="H9" s="11"/>
      <c r="I9" s="11"/>
      <c r="J9" s="11"/>
    </row>
    <row r="10" spans="1:10" ht="7.5" customHeight="1">
      <c r="C10" s="6"/>
      <c r="D10" s="5"/>
      <c r="E10" s="9"/>
      <c r="F10" s="5"/>
      <c r="G10" s="5"/>
      <c r="H10" s="11"/>
      <c r="I10" s="11"/>
      <c r="J10" s="11"/>
    </row>
    <row r="11" spans="1:10" ht="19.5" customHeight="1">
      <c r="B11" s="5" t="s">
        <v>46</v>
      </c>
      <c r="C11" s="6"/>
      <c r="D11" s="5"/>
      <c r="E11" s="9"/>
      <c r="F11" s="5"/>
      <c r="G11" s="5"/>
      <c r="H11" s="11"/>
      <c r="I11" s="11"/>
      <c r="J11" s="11"/>
    </row>
    <row r="12" spans="1:10" ht="7.5" customHeight="1">
      <c r="B12" s="5"/>
      <c r="C12" s="6"/>
      <c r="D12" s="5"/>
      <c r="E12" s="9"/>
      <c r="F12" s="5"/>
      <c r="G12" s="5"/>
      <c r="H12" s="11"/>
      <c r="I12" s="11"/>
      <c r="J12" s="11"/>
    </row>
    <row r="13" spans="1:10" ht="19.5" customHeight="1">
      <c r="B13" s="5"/>
      <c r="C13" s="6"/>
      <c r="D13" s="5"/>
      <c r="E13" s="9"/>
      <c r="F13" s="5"/>
      <c r="G13" s="5"/>
      <c r="H13" s="2"/>
      <c r="I13" s="11"/>
      <c r="J13" s="11"/>
    </row>
    <row r="14" spans="1:10" ht="19.5" customHeight="1">
      <c r="B14" s="5"/>
      <c r="C14" s="6" t="s">
        <v>28</v>
      </c>
      <c r="D14" s="54">
        <v>100</v>
      </c>
      <c r="E14" s="9"/>
      <c r="F14" s="5"/>
      <c r="G14" s="5"/>
      <c r="H14" s="2"/>
      <c r="I14" s="11"/>
      <c r="J14" s="11"/>
    </row>
    <row r="15" spans="1:10" ht="19.5" customHeight="1">
      <c r="B15" s="5"/>
      <c r="C15" s="53" t="s">
        <v>29</v>
      </c>
      <c r="D15" s="55">
        <v>1200</v>
      </c>
      <c r="E15" s="9"/>
      <c r="F15" s="5"/>
      <c r="G15" s="5"/>
      <c r="H15" s="2"/>
      <c r="I15" s="11"/>
      <c r="J15" s="11"/>
    </row>
    <row r="16" spans="1:10" ht="19.5" customHeight="1">
      <c r="B16" s="5"/>
      <c r="C16" s="6" t="s">
        <v>30</v>
      </c>
      <c r="D16" s="52">
        <f>D15/365</f>
        <v>3.2876712328767121</v>
      </c>
      <c r="E16" s="9"/>
      <c r="F16" s="5"/>
      <c r="G16" s="5"/>
      <c r="H16" s="2"/>
      <c r="I16" s="11"/>
      <c r="J16" s="11"/>
    </row>
    <row r="17" spans="2:10" ht="19.5" customHeight="1">
      <c r="B17" s="5"/>
      <c r="C17" s="6"/>
      <c r="D17" s="5"/>
      <c r="E17" s="9"/>
      <c r="F17" s="5"/>
      <c r="G17" s="5"/>
      <c r="H17" s="2"/>
      <c r="I17" s="11"/>
      <c r="J17" s="11"/>
    </row>
    <row r="18" spans="2:10" ht="19.5" customHeight="1">
      <c r="B18" s="5"/>
      <c r="D18" s="65" t="s">
        <v>62</v>
      </c>
      <c r="E18" s="56">
        <f>D14/D16</f>
        <v>30.416666666666668</v>
      </c>
      <c r="F18" s="5"/>
      <c r="G18" s="5"/>
      <c r="H18" s="2"/>
      <c r="I18" s="11"/>
      <c r="J18" s="11"/>
    </row>
    <row r="19" spans="2:10" ht="19.5" customHeight="1">
      <c r="B19" s="5"/>
      <c r="C19" s="6" t="s">
        <v>32</v>
      </c>
      <c r="D19" s="5"/>
      <c r="E19" s="9"/>
      <c r="F19" s="5"/>
      <c r="G19" s="5"/>
      <c r="H19" s="2"/>
      <c r="I19" s="11"/>
      <c r="J19" s="11"/>
    </row>
    <row r="20" spans="2:10" ht="7.5" customHeight="1">
      <c r="B20" s="5"/>
      <c r="C20" s="6"/>
      <c r="D20" s="5"/>
      <c r="E20" s="9"/>
      <c r="F20" s="5"/>
      <c r="G20" s="5"/>
      <c r="H20" s="11"/>
      <c r="I20" s="11"/>
      <c r="J20" s="11"/>
    </row>
    <row r="21" spans="2:10" ht="19.5" customHeight="1">
      <c r="B21" s="5"/>
      <c r="C21" s="6"/>
      <c r="D21" s="5"/>
      <c r="E21" s="9"/>
      <c r="F21" s="5"/>
      <c r="G21" s="5"/>
      <c r="H21" s="2"/>
      <c r="I21" s="11"/>
      <c r="J21" s="11"/>
    </row>
    <row r="22" spans="2:10" ht="19.5" customHeight="1">
      <c r="B22" s="5"/>
      <c r="C22" s="6" t="s">
        <v>28</v>
      </c>
      <c r="D22" s="54">
        <v>200</v>
      </c>
      <c r="E22" s="9"/>
      <c r="F22" s="5"/>
      <c r="G22" s="5"/>
      <c r="H22" s="2"/>
      <c r="I22" s="11"/>
      <c r="J22" s="11"/>
    </row>
    <row r="23" spans="2:10" ht="19.5" customHeight="1">
      <c r="B23" s="5"/>
      <c r="C23" s="53" t="s">
        <v>29</v>
      </c>
      <c r="D23" s="55">
        <v>1200</v>
      </c>
      <c r="E23" s="9"/>
      <c r="F23" s="5"/>
      <c r="G23" s="5"/>
      <c r="H23" s="2"/>
      <c r="I23" s="11"/>
      <c r="J23" s="11"/>
    </row>
    <row r="24" spans="2:10" ht="19.5" customHeight="1">
      <c r="B24" s="5"/>
      <c r="C24" s="6" t="s">
        <v>30</v>
      </c>
      <c r="D24" s="52">
        <f>D23/365</f>
        <v>3.2876712328767121</v>
      </c>
      <c r="E24" s="9"/>
      <c r="F24" s="5"/>
      <c r="G24" s="5"/>
      <c r="H24" s="2"/>
      <c r="I24" s="11"/>
      <c r="J24" s="11"/>
    </row>
    <row r="25" spans="2:10" ht="19.5" customHeight="1">
      <c r="B25" s="5"/>
      <c r="C25" s="6"/>
      <c r="D25" s="5"/>
      <c r="E25" s="9"/>
      <c r="F25" s="5"/>
      <c r="G25" s="5"/>
      <c r="H25" s="2"/>
      <c r="I25" s="11"/>
      <c r="J25" s="11"/>
    </row>
    <row r="26" spans="2:10" ht="19.5" customHeight="1">
      <c r="B26" s="5"/>
      <c r="D26" s="65" t="s">
        <v>63</v>
      </c>
      <c r="E26" s="56">
        <f>D22/D24</f>
        <v>60.833333333333336</v>
      </c>
      <c r="F26" s="5"/>
      <c r="G26" s="5"/>
      <c r="H26" s="2"/>
      <c r="I26" s="11"/>
      <c r="J26" s="11"/>
    </row>
    <row r="27" spans="2:10" ht="19.5" customHeight="1">
      <c r="B27" s="5"/>
      <c r="C27" s="6" t="s">
        <v>33</v>
      </c>
      <c r="D27" s="5"/>
      <c r="E27" s="9"/>
      <c r="F27" s="5"/>
      <c r="G27" s="5"/>
      <c r="H27" s="2"/>
      <c r="I27" s="11"/>
      <c r="J27" s="11"/>
    </row>
    <row r="28" spans="2:10" ht="19.5" customHeight="1">
      <c r="B28" s="5"/>
      <c r="C28" s="6" t="s">
        <v>64</v>
      </c>
      <c r="D28" s="5"/>
      <c r="E28" s="9"/>
      <c r="F28" s="5"/>
      <c r="G28" s="5"/>
      <c r="H28" s="2"/>
      <c r="I28" s="11"/>
      <c r="J28" s="11"/>
    </row>
    <row r="30" spans="2:10" ht="19.5" customHeight="1">
      <c r="B30" s="59" t="s">
        <v>34</v>
      </c>
      <c r="C30" s="38" t="s">
        <v>35</v>
      </c>
      <c r="D30" s="38" t="s">
        <v>36</v>
      </c>
      <c r="E30" s="38" t="s">
        <v>38</v>
      </c>
      <c r="F30" s="5"/>
      <c r="G30" s="5"/>
      <c r="H30" s="2"/>
      <c r="I30" s="11"/>
      <c r="J30" s="11"/>
    </row>
    <row r="31" spans="2:10" ht="19.5" customHeight="1">
      <c r="B31" s="6" t="s">
        <v>37</v>
      </c>
      <c r="C31" s="57">
        <v>30</v>
      </c>
      <c r="D31" s="57">
        <v>60</v>
      </c>
      <c r="E31" s="58">
        <f>AVERAGE(C31:D31)</f>
        <v>45</v>
      </c>
      <c r="F31" s="5"/>
      <c r="G31" s="5"/>
      <c r="H31" s="2"/>
      <c r="I31" s="11"/>
      <c r="J31" s="11"/>
    </row>
    <row r="32" spans="2:10" ht="19.5" customHeight="1">
      <c r="B32" s="6" t="s">
        <v>40</v>
      </c>
      <c r="C32" s="57">
        <v>45</v>
      </c>
      <c r="D32" s="57">
        <v>75</v>
      </c>
      <c r="E32" s="58">
        <f>AVERAGE(C32:D32)</f>
        <v>60</v>
      </c>
      <c r="F32" s="5"/>
      <c r="G32" s="5"/>
      <c r="H32" s="2"/>
      <c r="I32" s="11"/>
      <c r="J32" s="11"/>
    </row>
    <row r="33" spans="2:10" ht="19.5" customHeight="1">
      <c r="B33" s="6" t="s">
        <v>39</v>
      </c>
      <c r="C33" s="57">
        <v>60</v>
      </c>
      <c r="D33" s="57">
        <v>90</v>
      </c>
      <c r="E33" s="58">
        <f>AVERAGE(C33:D33)</f>
        <v>75</v>
      </c>
      <c r="F33" s="5"/>
      <c r="G33" s="5"/>
      <c r="H33" s="2"/>
      <c r="I33" s="11"/>
      <c r="J33" s="11"/>
    </row>
    <row r="34" spans="2:10" ht="7.5" customHeight="1">
      <c r="B34" s="5"/>
      <c r="C34" s="6"/>
      <c r="D34" s="5"/>
      <c r="E34" s="9"/>
      <c r="F34" s="5"/>
      <c r="G34" s="5"/>
      <c r="H34" s="11"/>
      <c r="I34" s="11"/>
      <c r="J34" s="11"/>
    </row>
    <row r="35" spans="2:10" ht="19.5" customHeight="1" thickBot="1">
      <c r="B35" s="2" t="s">
        <v>13</v>
      </c>
      <c r="D35" s="9"/>
      <c r="E35" s="5"/>
      <c r="F35" s="5"/>
      <c r="H35" s="2"/>
      <c r="I35" s="11"/>
      <c r="J35" s="11"/>
    </row>
    <row r="36" spans="2:10" ht="19.5" customHeight="1">
      <c r="B36" s="26" t="s">
        <v>21</v>
      </c>
      <c r="C36" s="18"/>
      <c r="D36" s="19"/>
      <c r="E36" s="18"/>
      <c r="F36" s="18"/>
      <c r="G36" s="20"/>
      <c r="H36" s="2"/>
      <c r="I36" s="11"/>
      <c r="J36" s="11"/>
    </row>
    <row r="37" spans="2:10" ht="19.5" customHeight="1">
      <c r="B37" s="29" t="s">
        <v>58</v>
      </c>
      <c r="C37" s="5"/>
      <c r="D37" s="9"/>
      <c r="E37" s="5"/>
      <c r="F37" s="5"/>
      <c r="G37" s="28"/>
      <c r="H37" s="2"/>
      <c r="I37" s="11"/>
      <c r="J37" s="11"/>
    </row>
    <row r="38" spans="2:10" ht="19.5" customHeight="1">
      <c r="B38" s="29" t="s">
        <v>41</v>
      </c>
      <c r="C38" s="5"/>
      <c r="D38" s="9"/>
      <c r="E38" s="5"/>
      <c r="F38" s="5"/>
      <c r="G38" s="28"/>
      <c r="H38" s="2"/>
      <c r="I38" s="11"/>
      <c r="J38" s="11"/>
    </row>
    <row r="39" spans="2:10" ht="19.5" customHeight="1">
      <c r="B39" s="27"/>
      <c r="C39" s="5"/>
      <c r="D39" s="9"/>
      <c r="E39" s="5"/>
      <c r="F39" s="5"/>
      <c r="G39" s="28"/>
      <c r="H39" s="2"/>
      <c r="I39" s="11"/>
      <c r="J39" s="11"/>
    </row>
    <row r="40" spans="2:10" ht="19.5" customHeight="1" thickBot="1">
      <c r="B40" s="30" t="s">
        <v>14</v>
      </c>
      <c r="C40" s="60"/>
      <c r="D40" s="24"/>
      <c r="E40" s="23"/>
      <c r="F40" s="23"/>
      <c r="G40" s="25"/>
      <c r="H40" s="11"/>
      <c r="I40" s="11"/>
      <c r="J40" s="11"/>
    </row>
    <row r="41" spans="2:10" ht="12.75" customHeight="1">
      <c r="B41" s="5"/>
      <c r="C41" s="5"/>
      <c r="D41" s="6"/>
      <c r="E41" s="9"/>
      <c r="H41" s="11"/>
      <c r="I41" s="11"/>
      <c r="J41" s="11"/>
    </row>
    <row r="42" spans="2:10" s="5" customFormat="1" ht="12.75" customHeight="1">
      <c r="H42" s="11"/>
      <c r="I42" s="11"/>
      <c r="J42" s="11"/>
    </row>
    <row r="43" spans="2:10" s="5" customFormat="1" ht="19.5" customHeight="1">
      <c r="B43" s="1" t="s">
        <v>1</v>
      </c>
      <c r="C43" s="8" t="s">
        <v>7</v>
      </c>
      <c r="H43" s="11"/>
      <c r="I43" s="11"/>
      <c r="J43" s="11"/>
    </row>
    <row r="44" spans="2:10" ht="7.5" customHeight="1">
      <c r="B44" s="5"/>
      <c r="C44" s="6"/>
      <c r="D44" s="5"/>
      <c r="E44" s="9"/>
      <c r="F44" s="5"/>
      <c r="G44" s="5"/>
      <c r="H44" s="11"/>
      <c r="I44" s="11"/>
      <c r="J44" s="11"/>
    </row>
    <row r="45" spans="2:10" s="40" customFormat="1" ht="19.5" customHeight="1" thickBot="1">
      <c r="B45" s="7" t="s">
        <v>5</v>
      </c>
      <c r="C45" s="44" t="s">
        <v>3</v>
      </c>
      <c r="D45" s="44" t="s">
        <v>4</v>
      </c>
      <c r="H45" s="41"/>
      <c r="I45" s="41"/>
      <c r="J45" s="41"/>
    </row>
    <row r="46" spans="2:10" s="40" customFormat="1" ht="19.5" customHeight="1">
      <c r="B46" s="39" t="s">
        <v>2</v>
      </c>
      <c r="C46" s="45">
        <v>89765</v>
      </c>
      <c r="D46" s="46">
        <v>62582</v>
      </c>
      <c r="H46" s="41"/>
      <c r="I46" s="41"/>
      <c r="J46" s="41"/>
    </row>
    <row r="47" spans="2:10" s="40" customFormat="1" ht="19.5" customHeight="1" thickBot="1">
      <c r="B47" s="42" t="s">
        <v>42</v>
      </c>
      <c r="C47" s="47">
        <v>15784</v>
      </c>
      <c r="D47" s="48">
        <v>9124</v>
      </c>
      <c r="H47" s="41"/>
      <c r="I47" s="41"/>
      <c r="J47" s="41"/>
    </row>
    <row r="48" spans="2:10" s="40" customFormat="1" ht="19.5" customHeight="1">
      <c r="B48" s="39"/>
      <c r="H48" s="41"/>
      <c r="I48" s="41"/>
      <c r="J48" s="41"/>
    </row>
    <row r="49" spans="2:10" s="40" customFormat="1" ht="19.5" customHeight="1">
      <c r="B49" s="40" t="s">
        <v>25</v>
      </c>
      <c r="C49" s="61">
        <f>C47/(C46/365)</f>
        <v>64.180471230435018</v>
      </c>
      <c r="D49" s="61">
        <f>D47/(D46/365)</f>
        <v>53.214342782269668</v>
      </c>
      <c r="E49" s="8" t="s">
        <v>59</v>
      </c>
      <c r="H49" s="41"/>
      <c r="I49" s="41"/>
      <c r="J49" s="41"/>
    </row>
    <row r="50" spans="2:10" s="40" customFormat="1" ht="19.5" customHeight="1">
      <c r="B50" s="39" t="s">
        <v>43</v>
      </c>
      <c r="C50" s="43">
        <f>C46/D46</f>
        <v>1.4343581221437474</v>
      </c>
      <c r="D50" s="62" t="s">
        <v>20</v>
      </c>
      <c r="E50" s="8" t="s">
        <v>61</v>
      </c>
      <c r="H50" s="41"/>
      <c r="I50" s="41"/>
      <c r="J50" s="41"/>
    </row>
    <row r="51" spans="2:10" s="40" customFormat="1" ht="19.5" customHeight="1">
      <c r="B51" s="39" t="s">
        <v>44</v>
      </c>
      <c r="C51" s="43">
        <f>C47/D47</f>
        <v>1.7299430074528714</v>
      </c>
      <c r="D51" s="62" t="s">
        <v>20</v>
      </c>
      <c r="E51" s="8" t="s">
        <v>60</v>
      </c>
      <c r="H51" s="41"/>
      <c r="I51" s="41"/>
      <c r="J51" s="41"/>
    </row>
    <row r="52" spans="2:10" customFormat="1" ht="19.5" customHeight="1"/>
    <row r="53" spans="2:10" customFormat="1" ht="19.5" customHeight="1"/>
    <row r="54" spans="2:10" customFormat="1" ht="19.5" customHeight="1"/>
    <row r="55" spans="2:10" customFormat="1" ht="19.5" customHeight="1"/>
    <row r="56" spans="2:10" customFormat="1" ht="19.5" customHeight="1"/>
    <row r="57" spans="2:10" customFormat="1" ht="19.5" customHeight="1"/>
    <row r="58" spans="2:10" customFormat="1" ht="19.5" customHeight="1"/>
    <row r="59" spans="2:10" customFormat="1" ht="19.5" customHeight="1"/>
    <row r="60" spans="2:10" customFormat="1" ht="19.5" customHeight="1"/>
    <row r="61" spans="2:10" customFormat="1" ht="19.5" customHeight="1"/>
    <row r="62" spans="2:10" customFormat="1" ht="19.5" customHeight="1"/>
    <row r="63" spans="2:10" customFormat="1" ht="19.5" customHeight="1"/>
    <row r="64" spans="2:10" customFormat="1" ht="19.5" customHeight="1"/>
    <row r="65" customFormat="1" ht="19.5" customHeight="1"/>
    <row r="66" customFormat="1" ht="19.5" customHeight="1"/>
    <row r="67" customFormat="1" ht="19.5" customHeight="1"/>
    <row r="68" customFormat="1" ht="19.5" customHeight="1"/>
    <row r="69" customFormat="1" ht="19.5" customHeight="1"/>
    <row r="70" customFormat="1" ht="19.5" customHeight="1"/>
    <row r="71" customFormat="1" ht="19.5" customHeight="1"/>
    <row r="72" customFormat="1" ht="19.5" customHeight="1"/>
    <row r="73" customFormat="1" ht="19.5" customHeight="1"/>
    <row r="74" customFormat="1" ht="19.5" customHeight="1"/>
    <row r="75" customFormat="1" ht="19.5" customHeight="1"/>
    <row r="76" customFormat="1" ht="19.5" customHeight="1"/>
    <row r="77" customFormat="1" ht="19.5" customHeight="1"/>
    <row r="78" customFormat="1" ht="19.5" customHeight="1"/>
    <row r="79" customFormat="1" ht="19.5" customHeight="1"/>
    <row r="80" customFormat="1" ht="19.5" customHeight="1"/>
    <row r="81" customFormat="1" ht="19.5" customHeight="1"/>
    <row r="82" customFormat="1" ht="19.5" customHeight="1"/>
    <row r="83" customFormat="1" ht="19.5" customHeight="1"/>
    <row r="84" customFormat="1" ht="9.75" customHeight="1"/>
    <row r="85" customFormat="1" ht="19.5" customHeight="1"/>
    <row r="86" customFormat="1" ht="19.5" customHeight="1"/>
    <row r="87" customFormat="1" ht="19.5" customHeight="1"/>
    <row r="88" customFormat="1" ht="9.75" customHeight="1"/>
    <row r="89" customFormat="1" ht="19.5" customHeight="1"/>
    <row r="90" customFormat="1" ht="19.5" customHeight="1"/>
    <row r="91" customFormat="1" ht="9.75" customHeight="1"/>
    <row r="92" customFormat="1" ht="19.5" customHeight="1"/>
    <row r="93" customFormat="1" ht="19.5" customHeight="1"/>
    <row r="94" customFormat="1" ht="19.5" customHeight="1"/>
    <row r="95" customFormat="1" ht="19.5" customHeight="1"/>
  </sheetData>
  <phoneticPr fontId="2"/>
  <pageMargins left="0.11811023622047245" right="0.11811023622047245" top="0.15748031496062992" bottom="0.15748031496062992" header="0.31496062992125984" footer="0.31496062992125984"/>
  <pageSetup paperSize="9" scale="8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B4457-B77B-4202-B6E9-7A7690158CC9}">
  <dimension ref="A2:J98"/>
  <sheetViews>
    <sheetView showGridLines="0" view="pageBreakPreview" topLeftCell="A49" zoomScaleNormal="85" zoomScaleSheetLayoutView="100" workbookViewId="0">
      <selection activeCell="B8" sqref="B8"/>
    </sheetView>
  </sheetViews>
  <sheetFormatPr defaultColWidth="9" defaultRowHeight="19.5" customHeight="1"/>
  <cols>
    <col min="1" max="1" width="2.58203125" style="2" customWidth="1"/>
    <col min="2" max="2" width="31.08203125" style="2" customWidth="1"/>
    <col min="3" max="6" width="15.58203125" style="2" customWidth="1"/>
    <col min="7" max="7" width="5.33203125" style="2" customWidth="1"/>
    <col min="8" max="10" width="15.58203125" style="12" customWidth="1"/>
    <col min="11" max="38" width="15.58203125" style="2" customWidth="1"/>
    <col min="39" max="16384" width="9" style="2"/>
  </cols>
  <sheetData>
    <row r="2" spans="1:10" ht="19.5" customHeight="1">
      <c r="B2" s="3" t="s">
        <v>71</v>
      </c>
      <c r="C2" s="66"/>
      <c r="H2" s="11"/>
      <c r="I2" s="11"/>
      <c r="J2" s="11"/>
    </row>
    <row r="3" spans="1:10" ht="19.5" customHeight="1">
      <c r="B3" s="4" t="s">
        <v>0</v>
      </c>
      <c r="C3" s="4" t="s">
        <v>6</v>
      </c>
      <c r="D3" s="10"/>
      <c r="E3" s="10"/>
      <c r="F3" s="4"/>
      <c r="G3" s="4"/>
      <c r="H3" s="11"/>
      <c r="I3" s="11"/>
      <c r="J3" s="11"/>
    </row>
    <row r="4" spans="1:10" ht="19.5" customHeight="1">
      <c r="B4" s="5" t="s">
        <v>72</v>
      </c>
      <c r="C4" s="6" t="s">
        <v>74</v>
      </c>
      <c r="E4" s="9"/>
      <c r="H4" s="11"/>
      <c r="I4" s="11"/>
      <c r="J4" s="11"/>
    </row>
    <row r="5" spans="1:10" ht="19.5" customHeight="1">
      <c r="B5" s="50" t="s">
        <v>73</v>
      </c>
      <c r="C5" s="51" t="s">
        <v>75</v>
      </c>
      <c r="D5" s="13"/>
      <c r="E5" s="15"/>
      <c r="F5" s="13"/>
      <c r="G5" s="13"/>
      <c r="H5" s="11"/>
      <c r="I5" s="11"/>
      <c r="J5" s="11"/>
    </row>
    <row r="6" spans="1:10" ht="19.5" customHeight="1">
      <c r="B6" s="5"/>
      <c r="C6" s="6"/>
      <c r="D6" s="5"/>
      <c r="E6" s="9"/>
      <c r="F6" s="5"/>
      <c r="G6" s="5"/>
      <c r="H6" s="11"/>
      <c r="I6" s="11"/>
      <c r="J6" s="11"/>
    </row>
    <row r="7" spans="1:10" ht="19.5" customHeight="1" thickBot="1">
      <c r="B7" s="5" t="s">
        <v>67</v>
      </c>
      <c r="C7" s="6"/>
      <c r="D7" s="5"/>
      <c r="E7" s="9"/>
      <c r="F7" s="5"/>
      <c r="G7" s="5"/>
      <c r="H7" s="11"/>
      <c r="I7" s="11"/>
      <c r="J7" s="11"/>
    </row>
    <row r="8" spans="1:10" ht="19.5" customHeight="1">
      <c r="A8" s="5"/>
      <c r="B8" s="16" t="s">
        <v>78</v>
      </c>
      <c r="C8" s="17"/>
      <c r="D8" s="18"/>
      <c r="E8" s="19"/>
      <c r="F8" s="18"/>
      <c r="G8" s="20"/>
      <c r="H8" s="11"/>
      <c r="I8" s="11"/>
      <c r="J8" s="11"/>
    </row>
    <row r="9" spans="1:10" ht="19.5" customHeight="1" thickBot="1">
      <c r="B9" s="64" t="s">
        <v>79</v>
      </c>
      <c r="C9" s="22"/>
      <c r="D9" s="23"/>
      <c r="E9" s="24"/>
      <c r="F9" s="23"/>
      <c r="G9" s="25"/>
      <c r="H9" s="11"/>
      <c r="I9" s="11"/>
      <c r="J9" s="11"/>
    </row>
    <row r="10" spans="1:10" ht="7.5" customHeight="1">
      <c r="C10" s="6"/>
      <c r="D10" s="5"/>
      <c r="E10" s="9"/>
      <c r="F10" s="5"/>
      <c r="G10" s="5"/>
      <c r="H10" s="11"/>
      <c r="I10" s="11"/>
      <c r="J10" s="11"/>
    </row>
    <row r="11" spans="1:10" ht="19.5" customHeight="1">
      <c r="B11" s="5" t="s">
        <v>46</v>
      </c>
      <c r="C11" s="6"/>
      <c r="D11" s="5"/>
      <c r="E11" s="9"/>
      <c r="F11" s="5"/>
      <c r="G11" s="5"/>
      <c r="H11" s="11"/>
      <c r="I11" s="11"/>
      <c r="J11" s="11"/>
    </row>
    <row r="12" spans="1:10" ht="7.5" customHeight="1">
      <c r="B12" s="5"/>
      <c r="C12" s="6"/>
      <c r="D12" s="5"/>
      <c r="E12" s="9"/>
      <c r="F12" s="5"/>
      <c r="G12" s="5"/>
      <c r="H12" s="11"/>
      <c r="I12" s="11"/>
      <c r="J12" s="11"/>
    </row>
    <row r="13" spans="1:10" ht="19.5" customHeight="1">
      <c r="B13" s="5"/>
      <c r="C13" s="6"/>
      <c r="D13" s="5"/>
      <c r="E13" s="9"/>
      <c r="F13" s="5"/>
      <c r="G13" s="5"/>
      <c r="H13" s="2"/>
      <c r="I13" s="11"/>
      <c r="J13" s="11"/>
    </row>
    <row r="14" spans="1:10" ht="19.5" customHeight="1">
      <c r="B14" s="5"/>
      <c r="C14" s="6" t="s">
        <v>76</v>
      </c>
      <c r="D14" s="54">
        <v>100</v>
      </c>
      <c r="E14" s="9"/>
      <c r="F14" s="5"/>
      <c r="G14" s="5"/>
      <c r="H14" s="2"/>
      <c r="I14" s="11"/>
      <c r="J14" s="11"/>
    </row>
    <row r="15" spans="1:10" ht="19.5" customHeight="1">
      <c r="B15" s="5"/>
      <c r="C15" s="53" t="s">
        <v>68</v>
      </c>
      <c r="D15" s="55">
        <v>900</v>
      </c>
      <c r="E15" s="9"/>
      <c r="F15" s="5"/>
      <c r="G15" s="5"/>
      <c r="H15" s="2"/>
      <c r="I15" s="11"/>
      <c r="J15" s="11"/>
    </row>
    <row r="16" spans="1:10" ht="19.5" customHeight="1">
      <c r="B16" s="5"/>
      <c r="C16" s="31" t="s">
        <v>69</v>
      </c>
      <c r="D16" s="52">
        <f>D15/365</f>
        <v>2.4657534246575343</v>
      </c>
      <c r="E16" s="9"/>
      <c r="F16" s="5"/>
      <c r="G16" s="5"/>
      <c r="H16" s="2"/>
      <c r="I16" s="11"/>
      <c r="J16" s="11"/>
    </row>
    <row r="17" spans="2:10" ht="19.5" customHeight="1">
      <c r="B17" s="5"/>
      <c r="C17" s="6"/>
      <c r="D17" s="5"/>
      <c r="E17" s="9"/>
      <c r="F17" s="5"/>
      <c r="G17" s="5"/>
      <c r="H17" s="2"/>
      <c r="I17" s="11"/>
      <c r="J17" s="11"/>
    </row>
    <row r="18" spans="2:10" ht="19.5" customHeight="1">
      <c r="B18" s="5"/>
      <c r="D18" s="65" t="s">
        <v>77</v>
      </c>
      <c r="E18" s="56">
        <f>D14/D16</f>
        <v>40.555555555555557</v>
      </c>
      <c r="F18" s="5"/>
      <c r="G18" s="5"/>
      <c r="H18" s="2"/>
      <c r="I18" s="11"/>
      <c r="J18" s="11"/>
    </row>
    <row r="19" spans="2:10" ht="19.5" customHeight="1">
      <c r="B19" s="5"/>
      <c r="C19" s="6" t="s">
        <v>80</v>
      </c>
      <c r="D19" s="5"/>
      <c r="E19" s="9"/>
      <c r="F19" s="5"/>
      <c r="G19" s="5"/>
      <c r="H19" s="2"/>
      <c r="I19" s="11"/>
      <c r="J19" s="11"/>
    </row>
    <row r="20" spans="2:10" ht="7.5" customHeight="1">
      <c r="B20" s="5"/>
      <c r="C20" s="6"/>
      <c r="D20" s="5"/>
      <c r="E20" s="9"/>
      <c r="F20" s="5"/>
      <c r="G20" s="5"/>
      <c r="H20" s="11"/>
      <c r="I20" s="11"/>
      <c r="J20" s="11"/>
    </row>
    <row r="21" spans="2:10" ht="19.5" customHeight="1">
      <c r="B21" s="5"/>
      <c r="C21" s="6"/>
      <c r="D21" s="5"/>
      <c r="E21" s="9"/>
      <c r="F21" s="5"/>
      <c r="G21" s="5"/>
      <c r="H21" s="2"/>
      <c r="I21" s="11"/>
      <c r="J21" s="11"/>
    </row>
    <row r="22" spans="2:10" ht="19.5" customHeight="1">
      <c r="B22" s="5"/>
      <c r="C22" s="6" t="s">
        <v>76</v>
      </c>
      <c r="D22" s="54">
        <v>200</v>
      </c>
      <c r="E22" s="9"/>
      <c r="F22" s="5"/>
      <c r="G22" s="5"/>
      <c r="H22" s="2"/>
      <c r="I22" s="11"/>
      <c r="J22" s="11"/>
    </row>
    <row r="23" spans="2:10" ht="19.5" customHeight="1">
      <c r="B23" s="5"/>
      <c r="C23" s="53" t="s">
        <v>68</v>
      </c>
      <c r="D23" s="55">
        <v>900</v>
      </c>
      <c r="E23" s="9"/>
      <c r="F23" s="5"/>
      <c r="G23" s="5"/>
      <c r="H23" s="2"/>
      <c r="I23" s="11"/>
      <c r="J23" s="11"/>
    </row>
    <row r="24" spans="2:10" ht="19.5" customHeight="1">
      <c r="B24" s="5"/>
      <c r="C24" s="31" t="s">
        <v>69</v>
      </c>
      <c r="D24" s="52">
        <f>D23/365</f>
        <v>2.4657534246575343</v>
      </c>
      <c r="E24" s="9"/>
      <c r="F24" s="5"/>
      <c r="G24" s="5"/>
      <c r="H24" s="2"/>
      <c r="I24" s="11"/>
      <c r="J24" s="11"/>
    </row>
    <row r="25" spans="2:10" ht="19.5" customHeight="1">
      <c r="B25" s="5"/>
      <c r="C25" s="6"/>
      <c r="D25" s="5"/>
      <c r="E25" s="9"/>
      <c r="F25" s="5"/>
      <c r="G25" s="5"/>
      <c r="H25" s="2"/>
      <c r="I25" s="11"/>
      <c r="J25" s="11"/>
    </row>
    <row r="26" spans="2:10" ht="19.5" customHeight="1">
      <c r="B26" s="5"/>
      <c r="D26" s="65" t="s">
        <v>77</v>
      </c>
      <c r="E26" s="56">
        <f>D22/D24</f>
        <v>81.111111111111114</v>
      </c>
      <c r="F26" s="5"/>
      <c r="G26" s="5"/>
      <c r="H26" s="2"/>
      <c r="I26" s="11"/>
      <c r="J26" s="11"/>
    </row>
    <row r="27" spans="2:10" ht="19.5" customHeight="1">
      <c r="B27" s="5"/>
      <c r="C27" s="6" t="s">
        <v>81</v>
      </c>
      <c r="D27" s="5"/>
      <c r="E27" s="9"/>
      <c r="F27" s="5"/>
      <c r="G27" s="5"/>
      <c r="H27" s="2"/>
      <c r="I27" s="11"/>
      <c r="J27" s="11"/>
    </row>
    <row r="28" spans="2:10" ht="19.5" customHeight="1">
      <c r="B28" s="5"/>
      <c r="C28" s="6" t="s">
        <v>70</v>
      </c>
      <c r="D28" s="5"/>
      <c r="E28" s="9"/>
      <c r="F28" s="5"/>
      <c r="G28" s="5"/>
      <c r="H28" s="2"/>
      <c r="I28" s="11"/>
      <c r="J28" s="11"/>
    </row>
    <row r="29" spans="2:10" ht="7.5" customHeight="1">
      <c r="B29" s="5"/>
      <c r="C29" s="6"/>
      <c r="D29" s="5"/>
      <c r="E29" s="9"/>
      <c r="F29" s="5"/>
      <c r="G29" s="5"/>
      <c r="H29" s="11"/>
      <c r="I29" s="11"/>
      <c r="J29" s="11"/>
    </row>
    <row r="30" spans="2:10" ht="19.5" customHeight="1" thickBot="1">
      <c r="B30" s="5" t="s">
        <v>13</v>
      </c>
      <c r="D30" s="9"/>
      <c r="E30" s="5"/>
      <c r="F30" s="5"/>
      <c r="H30" s="2"/>
      <c r="I30" s="11"/>
      <c r="J30" s="11"/>
    </row>
    <row r="31" spans="2:10" ht="19.5" customHeight="1">
      <c r="B31" s="26" t="s">
        <v>21</v>
      </c>
      <c r="C31" s="18"/>
      <c r="D31" s="19"/>
      <c r="E31" s="18"/>
      <c r="F31" s="18"/>
      <c r="G31" s="20"/>
      <c r="H31" s="2"/>
      <c r="I31" s="11"/>
      <c r="J31" s="11"/>
    </row>
    <row r="32" spans="2:10" ht="19.5" customHeight="1">
      <c r="B32" s="29" t="s">
        <v>82</v>
      </c>
      <c r="C32" s="5"/>
      <c r="D32" s="9"/>
      <c r="E32" s="5"/>
      <c r="F32" s="5"/>
      <c r="G32" s="28"/>
      <c r="H32" s="2"/>
      <c r="I32" s="11"/>
      <c r="J32" s="11"/>
    </row>
    <row r="33" spans="2:10" ht="19.5" customHeight="1">
      <c r="B33" s="29" t="s">
        <v>83</v>
      </c>
      <c r="C33" s="5"/>
      <c r="D33" s="9"/>
      <c r="E33" s="5"/>
      <c r="F33" s="5"/>
      <c r="G33" s="28"/>
      <c r="H33" s="2"/>
      <c r="I33" s="11"/>
      <c r="J33" s="11"/>
    </row>
    <row r="34" spans="2:10" ht="19.5" customHeight="1">
      <c r="B34" s="29" t="s">
        <v>84</v>
      </c>
      <c r="C34" s="5"/>
      <c r="D34" s="9"/>
      <c r="E34" s="5"/>
      <c r="F34" s="5"/>
      <c r="G34" s="28"/>
      <c r="H34" s="2"/>
      <c r="I34" s="11"/>
      <c r="J34" s="11"/>
    </row>
    <row r="35" spans="2:10" ht="19.5" customHeight="1">
      <c r="B35" s="29" t="s">
        <v>85</v>
      </c>
      <c r="C35" s="5"/>
      <c r="D35" s="9"/>
      <c r="E35" s="5"/>
      <c r="F35" s="5"/>
      <c r="G35" s="28"/>
      <c r="H35" s="2"/>
      <c r="I35" s="11"/>
      <c r="J35" s="11"/>
    </row>
    <row r="36" spans="2:10" ht="19.5" customHeight="1">
      <c r="B36" s="29" t="s">
        <v>14</v>
      </c>
      <c r="C36" s="5"/>
      <c r="D36" s="9"/>
      <c r="E36" s="5"/>
      <c r="F36" s="5"/>
      <c r="G36" s="28"/>
      <c r="H36" s="2"/>
      <c r="I36" s="11"/>
      <c r="J36" s="11"/>
    </row>
    <row r="37" spans="2:10" ht="19.5" customHeight="1">
      <c r="B37" s="29"/>
      <c r="C37" s="5"/>
      <c r="D37" s="9"/>
      <c r="E37" s="5"/>
      <c r="F37" s="5"/>
      <c r="G37" s="28"/>
      <c r="H37" s="2"/>
      <c r="I37" s="11"/>
      <c r="J37" s="11"/>
    </row>
    <row r="38" spans="2:10" ht="19.5" customHeight="1">
      <c r="B38" s="29" t="s">
        <v>90</v>
      </c>
      <c r="C38" s="5"/>
      <c r="D38" s="9"/>
      <c r="E38" s="5"/>
      <c r="F38" s="5"/>
      <c r="G38" s="28"/>
      <c r="H38" s="2"/>
      <c r="I38" s="11"/>
      <c r="J38" s="11"/>
    </row>
    <row r="39" spans="2:10" ht="19.5" customHeight="1">
      <c r="B39" s="29" t="s">
        <v>86</v>
      </c>
      <c r="C39" s="5"/>
      <c r="D39" s="9"/>
      <c r="E39" s="5"/>
      <c r="F39" s="5"/>
      <c r="G39" s="28"/>
      <c r="H39" s="2"/>
      <c r="I39" s="11"/>
      <c r="J39" s="11"/>
    </row>
    <row r="40" spans="2:10" ht="19.5" customHeight="1">
      <c r="B40" s="29"/>
      <c r="C40" s="5"/>
      <c r="D40" s="9"/>
      <c r="E40" s="5"/>
      <c r="F40" s="5"/>
      <c r="G40" s="28"/>
      <c r="H40" s="2"/>
      <c r="I40" s="11"/>
      <c r="J40" s="11"/>
    </row>
    <row r="41" spans="2:10" ht="19.5" customHeight="1">
      <c r="B41" s="29" t="s">
        <v>87</v>
      </c>
      <c r="C41" s="5"/>
      <c r="D41" s="9"/>
      <c r="E41" s="5"/>
      <c r="F41" s="5"/>
      <c r="G41" s="28"/>
      <c r="H41" s="2"/>
      <c r="I41" s="11"/>
      <c r="J41" s="11"/>
    </row>
    <row r="42" spans="2:10" ht="19.5" customHeight="1">
      <c r="B42" s="29" t="s">
        <v>88</v>
      </c>
      <c r="C42" s="5"/>
      <c r="D42" s="9"/>
      <c r="E42" s="5"/>
      <c r="F42" s="5"/>
      <c r="G42" s="28"/>
      <c r="H42" s="2"/>
      <c r="I42" s="11"/>
      <c r="J42" s="11"/>
    </row>
    <row r="43" spans="2:10" ht="19.5" customHeight="1" thickBot="1">
      <c r="B43" s="30" t="s">
        <v>89</v>
      </c>
      <c r="C43" s="23"/>
      <c r="D43" s="24"/>
      <c r="E43" s="23"/>
      <c r="F43" s="23"/>
      <c r="G43" s="25"/>
      <c r="H43" s="2"/>
      <c r="I43" s="11"/>
      <c r="J43" s="11"/>
    </row>
    <row r="44" spans="2:10" ht="12.75" customHeight="1">
      <c r="B44" s="5"/>
      <c r="C44" s="5"/>
      <c r="D44" s="6"/>
      <c r="E44" s="9"/>
      <c r="H44" s="11"/>
      <c r="I44" s="11"/>
      <c r="J44" s="11"/>
    </row>
    <row r="45" spans="2:10" s="5" customFormat="1" ht="12.75" customHeight="1">
      <c r="H45" s="11"/>
      <c r="I45" s="11"/>
      <c r="J45" s="11"/>
    </row>
    <row r="46" spans="2:10" s="5" customFormat="1" ht="19.5" customHeight="1">
      <c r="B46" s="1" t="s">
        <v>1</v>
      </c>
      <c r="C46" s="8" t="s">
        <v>7</v>
      </c>
      <c r="H46" s="11"/>
      <c r="I46" s="11"/>
      <c r="J46" s="11"/>
    </row>
    <row r="47" spans="2:10" ht="7.5" customHeight="1">
      <c r="B47" s="5"/>
      <c r="C47" s="6"/>
      <c r="D47" s="5"/>
      <c r="E47" s="9"/>
      <c r="F47" s="5"/>
      <c r="G47" s="5"/>
      <c r="H47" s="11"/>
      <c r="I47" s="11"/>
      <c r="J47" s="11"/>
    </row>
    <row r="48" spans="2:10" s="40" customFormat="1" ht="19.5" customHeight="1" thickBot="1">
      <c r="B48" s="7" t="s">
        <v>5</v>
      </c>
      <c r="C48" s="44" t="s">
        <v>3</v>
      </c>
      <c r="D48" s="44" t="s">
        <v>4</v>
      </c>
      <c r="H48" s="41"/>
      <c r="I48" s="41"/>
      <c r="J48" s="41"/>
    </row>
    <row r="49" spans="2:10" s="40" customFormat="1" ht="19.5" customHeight="1">
      <c r="B49" s="39" t="s">
        <v>91</v>
      </c>
      <c r="C49" s="45">
        <v>74512</v>
      </c>
      <c r="D49" s="46">
        <v>58421</v>
      </c>
      <c r="H49" s="41"/>
      <c r="I49" s="41"/>
      <c r="J49" s="41"/>
    </row>
    <row r="50" spans="2:10" s="40" customFormat="1" ht="19.5" customHeight="1" thickBot="1">
      <c r="B50" s="42" t="s">
        <v>92</v>
      </c>
      <c r="C50" s="47">
        <v>12354</v>
      </c>
      <c r="D50" s="48">
        <v>10354</v>
      </c>
      <c r="H50" s="41"/>
      <c r="I50" s="41"/>
      <c r="J50" s="41"/>
    </row>
    <row r="51" spans="2:10" s="40" customFormat="1" ht="19.5" customHeight="1">
      <c r="B51" s="39"/>
      <c r="H51" s="41"/>
      <c r="I51" s="41"/>
      <c r="J51" s="41"/>
    </row>
    <row r="52" spans="2:10" s="40" customFormat="1" ht="19.5" customHeight="1">
      <c r="B52" s="40" t="s">
        <v>93</v>
      </c>
      <c r="C52" s="61">
        <f>C50/(C49/365)</f>
        <v>60.516561090831004</v>
      </c>
      <c r="D52" s="61">
        <f>D50/(D49/365)</f>
        <v>64.689238458773389</v>
      </c>
      <c r="E52" s="8" t="s">
        <v>96</v>
      </c>
      <c r="H52" s="41"/>
      <c r="I52" s="41"/>
      <c r="J52" s="41"/>
    </row>
    <row r="53" spans="2:10" s="40" customFormat="1" ht="19.5" customHeight="1">
      <c r="B53" s="39" t="s">
        <v>94</v>
      </c>
      <c r="C53" s="43">
        <f>C49/D49</f>
        <v>1.2754317796682699</v>
      </c>
      <c r="D53" s="62" t="s">
        <v>20</v>
      </c>
      <c r="E53" s="8" t="s">
        <v>97</v>
      </c>
      <c r="H53" s="41"/>
      <c r="I53" s="41"/>
      <c r="J53" s="41"/>
    </row>
    <row r="54" spans="2:10" s="40" customFormat="1" ht="19.5" customHeight="1">
      <c r="B54" s="39" t="s">
        <v>95</v>
      </c>
      <c r="C54" s="43">
        <f>C50/D50</f>
        <v>1.1931620629708326</v>
      </c>
      <c r="D54" s="62" t="s">
        <v>20</v>
      </c>
      <c r="E54" s="8" t="s">
        <v>98</v>
      </c>
      <c r="H54" s="41"/>
      <c r="I54" s="41"/>
      <c r="J54" s="41"/>
    </row>
    <row r="55" spans="2:10" customFormat="1" ht="19.5" customHeight="1"/>
    <row r="56" spans="2:10" customFormat="1" ht="19.5" customHeight="1"/>
    <row r="57" spans="2:10" customFormat="1" ht="19.5" customHeight="1"/>
    <row r="58" spans="2:10" customFormat="1" ht="19.5" customHeight="1"/>
    <row r="59" spans="2:10" customFormat="1" ht="19.5" customHeight="1"/>
    <row r="60" spans="2:10" customFormat="1" ht="19.5" customHeight="1"/>
    <row r="61" spans="2:10" customFormat="1" ht="19.5" customHeight="1"/>
    <row r="62" spans="2:10" customFormat="1" ht="19.5" customHeight="1"/>
    <row r="63" spans="2:10" customFormat="1" ht="19.5" customHeight="1"/>
    <row r="64" spans="2:10" customFormat="1" ht="19.5" customHeight="1"/>
    <row r="65" customFormat="1" ht="19.5" customHeight="1"/>
    <row r="66" customFormat="1" ht="19.5" customHeight="1"/>
    <row r="67" customFormat="1" ht="19.5" customHeight="1"/>
    <row r="68" customFormat="1" ht="19.5" customHeight="1"/>
    <row r="69" customFormat="1" ht="19.5" customHeight="1"/>
    <row r="70" customFormat="1" ht="19.5" customHeight="1"/>
    <row r="71" customFormat="1" ht="19.5" customHeight="1"/>
    <row r="72" customFormat="1" ht="19.5" customHeight="1"/>
    <row r="73" customFormat="1" ht="19.5" customHeight="1"/>
    <row r="74" customFormat="1" ht="19.5" customHeight="1"/>
    <row r="75" customFormat="1" ht="19.5" customHeight="1"/>
    <row r="76" customFormat="1" ht="19.5" customHeight="1"/>
    <row r="77" customFormat="1" ht="19.5" customHeight="1"/>
    <row r="78" customFormat="1" ht="19.5" customHeight="1"/>
    <row r="79" customFormat="1" ht="19.5" customHeight="1"/>
    <row r="80" customFormat="1" ht="19.5" customHeight="1"/>
    <row r="81" customFormat="1" ht="19.5" customHeight="1"/>
    <row r="82" customFormat="1" ht="19.5" customHeight="1"/>
    <row r="83" customFormat="1" ht="19.5" customHeight="1"/>
    <row r="84" customFormat="1" ht="19.5" customHeight="1"/>
    <row r="85" customFormat="1" ht="19.5" customHeight="1"/>
    <row r="86" customFormat="1" ht="19.5" customHeight="1"/>
    <row r="87" customFormat="1" ht="9.75" customHeight="1"/>
    <row r="88" customFormat="1" ht="19.5" customHeight="1"/>
    <row r="89" customFormat="1" ht="19.5" customHeight="1"/>
    <row r="90" customFormat="1" ht="19.5" customHeight="1"/>
    <row r="91" customFormat="1" ht="9.75" customHeight="1"/>
    <row r="92" customFormat="1" ht="19.5" customHeight="1"/>
    <row r="93" customFormat="1" ht="19.5" customHeight="1"/>
    <row r="94" customFormat="1" ht="9.75" customHeight="1"/>
    <row r="95" customFormat="1" ht="19.5" customHeight="1"/>
    <row r="96" customFormat="1" ht="19.5" customHeight="1"/>
    <row r="97" customFormat="1" ht="19.5" customHeight="1"/>
    <row r="98" customFormat="1" ht="19.5" customHeight="1"/>
  </sheetData>
  <phoneticPr fontId="2"/>
  <pageMargins left="0.11811023622047245" right="0.11811023622047245" top="0.15748031496062992" bottom="0.15748031496062992" header="0.31496062992125984" footer="0.31496062992125984"/>
  <pageSetup paperSize="9" scale="8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9DB64-E5CD-48FD-933F-F01AAE606073}">
  <dimension ref="A2:J94"/>
  <sheetViews>
    <sheetView showGridLines="0" view="pageBreakPreview" zoomScaleNormal="85" zoomScaleSheetLayoutView="100" workbookViewId="0">
      <selection activeCell="E48" sqref="E48:F50"/>
    </sheetView>
  </sheetViews>
  <sheetFormatPr defaultColWidth="9" defaultRowHeight="19.5" customHeight="1"/>
  <cols>
    <col min="1" max="1" width="2.58203125" style="2" customWidth="1"/>
    <col min="2" max="2" width="31.08203125" style="2" customWidth="1"/>
    <col min="3" max="6" width="15.58203125" style="2" customWidth="1"/>
    <col min="7" max="7" width="5.33203125" style="2" customWidth="1"/>
    <col min="8" max="10" width="15.58203125" style="12" customWidth="1"/>
    <col min="11" max="38" width="15.58203125" style="2" customWidth="1"/>
    <col min="39" max="16384" width="9" style="2"/>
  </cols>
  <sheetData>
    <row r="2" spans="1:10" ht="19.5" customHeight="1">
      <c r="B2" s="3" t="s">
        <v>99</v>
      </c>
      <c r="C2" s="66"/>
      <c r="H2" s="11"/>
      <c r="I2" s="11"/>
      <c r="J2" s="11"/>
    </row>
    <row r="3" spans="1:10" ht="19.5" customHeight="1">
      <c r="B3" s="4" t="s">
        <v>0</v>
      </c>
      <c r="C3" s="4" t="s">
        <v>6</v>
      </c>
      <c r="D3" s="10"/>
      <c r="E3" s="10"/>
      <c r="F3" s="4"/>
      <c r="G3" s="4"/>
      <c r="H3" s="11"/>
      <c r="I3" s="11"/>
      <c r="J3" s="11"/>
    </row>
    <row r="4" spans="1:10" ht="19.5" customHeight="1">
      <c r="B4" s="5" t="s">
        <v>100</v>
      </c>
      <c r="C4" s="6" t="s">
        <v>102</v>
      </c>
      <c r="E4" s="9"/>
      <c r="H4" s="11"/>
      <c r="I4" s="11"/>
      <c r="J4" s="11"/>
    </row>
    <row r="5" spans="1:10" ht="19.5" customHeight="1">
      <c r="B5" s="50" t="s">
        <v>101</v>
      </c>
      <c r="C5" s="51" t="s">
        <v>103</v>
      </c>
      <c r="D5" s="13"/>
      <c r="E5" s="15"/>
      <c r="F5" s="13"/>
      <c r="G5" s="13"/>
      <c r="H5" s="11"/>
      <c r="I5" s="11"/>
      <c r="J5" s="11"/>
    </row>
    <row r="6" spans="1:10" ht="19.5" customHeight="1">
      <c r="B6" s="5"/>
      <c r="C6" s="6"/>
      <c r="D6" s="5"/>
      <c r="E6" s="9"/>
      <c r="F6" s="5"/>
      <c r="G6" s="5"/>
      <c r="H6" s="11"/>
      <c r="I6" s="11"/>
      <c r="J6" s="11"/>
    </row>
    <row r="7" spans="1:10" ht="19.5" customHeight="1" thickBot="1">
      <c r="B7" s="5" t="s">
        <v>106</v>
      </c>
      <c r="C7" s="6"/>
      <c r="D7" s="5"/>
      <c r="E7" s="9"/>
      <c r="F7" s="5"/>
      <c r="G7" s="5"/>
      <c r="H7" s="11"/>
      <c r="I7" s="11"/>
      <c r="J7" s="11"/>
    </row>
    <row r="8" spans="1:10" ht="19.5" customHeight="1">
      <c r="A8" s="5"/>
      <c r="B8" s="16" t="s">
        <v>107</v>
      </c>
      <c r="C8" s="17"/>
      <c r="D8" s="18"/>
      <c r="E8" s="19"/>
      <c r="F8" s="18"/>
      <c r="G8" s="20"/>
      <c r="H8" s="11"/>
      <c r="I8" s="11"/>
      <c r="J8" s="11"/>
    </row>
    <row r="9" spans="1:10" ht="19.5" customHeight="1" thickBot="1">
      <c r="B9" s="64" t="s">
        <v>108</v>
      </c>
      <c r="C9" s="22"/>
      <c r="D9" s="23"/>
      <c r="E9" s="24"/>
      <c r="F9" s="23"/>
      <c r="G9" s="25"/>
      <c r="H9" s="11"/>
      <c r="I9" s="11"/>
      <c r="J9" s="11"/>
    </row>
    <row r="10" spans="1:10" ht="7.5" customHeight="1">
      <c r="C10" s="6"/>
      <c r="D10" s="5"/>
      <c r="E10" s="9"/>
      <c r="F10" s="5"/>
      <c r="G10" s="5"/>
      <c r="H10" s="11"/>
      <c r="I10" s="11"/>
      <c r="J10" s="11"/>
    </row>
    <row r="11" spans="1:10" ht="19.5" customHeight="1">
      <c r="B11" s="5" t="s">
        <v>46</v>
      </c>
      <c r="C11" s="6"/>
      <c r="D11" s="5"/>
      <c r="E11" s="9"/>
      <c r="F11" s="5"/>
      <c r="G11" s="5"/>
      <c r="H11" s="11"/>
      <c r="I11" s="11"/>
      <c r="J11" s="11"/>
    </row>
    <row r="12" spans="1:10" ht="7.5" customHeight="1">
      <c r="B12" s="5"/>
      <c r="C12" s="6"/>
      <c r="D12" s="5"/>
      <c r="E12" s="9"/>
      <c r="F12" s="5"/>
      <c r="G12" s="5"/>
      <c r="H12" s="11"/>
      <c r="I12" s="11"/>
      <c r="J12" s="11"/>
    </row>
    <row r="13" spans="1:10" ht="19.5" customHeight="1">
      <c r="B13" s="5"/>
      <c r="C13" s="6"/>
      <c r="D13" s="5"/>
      <c r="E13" s="9"/>
      <c r="F13" s="5"/>
      <c r="G13" s="5"/>
      <c r="H13" s="2"/>
      <c r="I13" s="11"/>
      <c r="J13" s="11"/>
    </row>
    <row r="14" spans="1:10" ht="19.5" customHeight="1">
      <c r="B14" s="5"/>
      <c r="C14" s="6" t="s">
        <v>109</v>
      </c>
      <c r="D14" s="54">
        <v>100</v>
      </c>
      <c r="E14" s="9"/>
      <c r="F14" s="5"/>
      <c r="G14" s="5"/>
      <c r="H14" s="2"/>
      <c r="I14" s="11"/>
      <c r="J14" s="11"/>
    </row>
    <row r="15" spans="1:10" ht="19.5" customHeight="1">
      <c r="B15" s="5"/>
      <c r="C15" s="53" t="s">
        <v>68</v>
      </c>
      <c r="D15" s="55">
        <v>900</v>
      </c>
      <c r="E15" s="9"/>
      <c r="F15" s="5"/>
      <c r="G15" s="5"/>
      <c r="H15" s="2"/>
      <c r="I15" s="11"/>
      <c r="J15" s="11"/>
    </row>
    <row r="16" spans="1:10" ht="19.5" customHeight="1">
      <c r="B16" s="5"/>
      <c r="C16" s="31" t="s">
        <v>69</v>
      </c>
      <c r="D16" s="52">
        <f>D15/365</f>
        <v>2.4657534246575343</v>
      </c>
      <c r="E16" s="9"/>
      <c r="F16" s="5"/>
      <c r="G16" s="5"/>
      <c r="H16" s="2"/>
      <c r="I16" s="11"/>
      <c r="J16" s="11"/>
    </row>
    <row r="17" spans="2:10" ht="19.5" customHeight="1">
      <c r="B17" s="5"/>
      <c r="C17" s="6"/>
      <c r="D17" s="5"/>
      <c r="E17" s="9"/>
      <c r="F17" s="5"/>
      <c r="G17" s="5"/>
      <c r="H17" s="2"/>
      <c r="I17" s="11"/>
      <c r="J17" s="11"/>
    </row>
    <row r="18" spans="2:10" ht="19.5" customHeight="1">
      <c r="B18" s="5"/>
      <c r="D18" s="65" t="s">
        <v>114</v>
      </c>
      <c r="E18" s="56">
        <f>D14/D16</f>
        <v>40.555555555555557</v>
      </c>
      <c r="F18" s="5"/>
      <c r="G18" s="5"/>
      <c r="H18" s="2"/>
      <c r="I18" s="11"/>
      <c r="J18" s="11"/>
    </row>
    <row r="19" spans="2:10" ht="19.5" customHeight="1">
      <c r="B19" s="5"/>
      <c r="C19" s="6" t="s">
        <v>111</v>
      </c>
      <c r="D19" s="5"/>
      <c r="E19" s="9"/>
      <c r="F19" s="5"/>
      <c r="G19" s="5"/>
      <c r="H19" s="2"/>
      <c r="I19" s="11"/>
      <c r="J19" s="11"/>
    </row>
    <row r="20" spans="2:10" ht="7.5" customHeight="1">
      <c r="B20" s="5"/>
      <c r="C20" s="6"/>
      <c r="D20" s="5"/>
      <c r="E20" s="9"/>
      <c r="F20" s="5"/>
      <c r="G20" s="5"/>
      <c r="H20" s="11"/>
      <c r="I20" s="11"/>
      <c r="J20" s="11"/>
    </row>
    <row r="21" spans="2:10" ht="19.5" customHeight="1">
      <c r="B21" s="5"/>
      <c r="C21" s="6"/>
      <c r="D21" s="5"/>
      <c r="E21" s="9"/>
      <c r="F21" s="5"/>
      <c r="G21" s="5"/>
      <c r="H21" s="2"/>
      <c r="I21" s="11"/>
      <c r="J21" s="11"/>
    </row>
    <row r="22" spans="2:10" ht="19.5" customHeight="1">
      <c r="B22" s="5"/>
      <c r="C22" s="6" t="s">
        <v>110</v>
      </c>
      <c r="D22" s="54">
        <v>185</v>
      </c>
      <c r="E22" s="9"/>
      <c r="F22" s="5"/>
      <c r="G22" s="5"/>
      <c r="H22" s="2"/>
      <c r="I22" s="11"/>
      <c r="J22" s="11"/>
    </row>
    <row r="23" spans="2:10" ht="19.5" customHeight="1">
      <c r="B23" s="5"/>
      <c r="C23" s="53" t="s">
        <v>68</v>
      </c>
      <c r="D23" s="55">
        <v>900</v>
      </c>
      <c r="E23" s="9"/>
      <c r="F23" s="5"/>
      <c r="G23" s="5"/>
      <c r="H23" s="2"/>
      <c r="I23" s="11"/>
      <c r="J23" s="11"/>
    </row>
    <row r="24" spans="2:10" ht="19.5" customHeight="1">
      <c r="B24" s="5"/>
      <c r="C24" s="31" t="s">
        <v>69</v>
      </c>
      <c r="D24" s="52">
        <f>D23/365</f>
        <v>2.4657534246575343</v>
      </c>
      <c r="E24" s="9"/>
      <c r="F24" s="5"/>
      <c r="G24" s="5"/>
      <c r="H24" s="2"/>
      <c r="I24" s="11"/>
      <c r="J24" s="11"/>
    </row>
    <row r="25" spans="2:10" ht="19.5" customHeight="1">
      <c r="B25" s="5"/>
      <c r="C25" s="6"/>
      <c r="D25" s="5"/>
      <c r="E25" s="9"/>
      <c r="F25" s="5"/>
      <c r="G25" s="5"/>
      <c r="H25" s="2"/>
      <c r="I25" s="11"/>
      <c r="J25" s="11"/>
    </row>
    <row r="26" spans="2:10" ht="19.5" customHeight="1">
      <c r="B26" s="5"/>
      <c r="D26" s="65" t="s">
        <v>114</v>
      </c>
      <c r="E26" s="56">
        <f>D22/D24</f>
        <v>75.027777777777771</v>
      </c>
      <c r="F26" s="5"/>
      <c r="G26" s="5"/>
      <c r="H26" s="2"/>
      <c r="I26" s="11"/>
      <c r="J26" s="11"/>
    </row>
    <row r="27" spans="2:10" ht="19.5" customHeight="1">
      <c r="B27" s="5"/>
      <c r="C27" s="6" t="s">
        <v>112</v>
      </c>
      <c r="D27" s="5"/>
      <c r="E27" s="9"/>
      <c r="F27" s="5"/>
      <c r="G27" s="5"/>
      <c r="H27" s="2"/>
      <c r="I27" s="11"/>
      <c r="J27" s="11"/>
    </row>
    <row r="28" spans="2:10" ht="19.5" customHeight="1">
      <c r="B28" s="5"/>
      <c r="C28" s="6" t="s">
        <v>113</v>
      </c>
      <c r="D28" s="5"/>
      <c r="E28" s="9"/>
      <c r="F28" s="5"/>
      <c r="G28" s="5"/>
      <c r="H28" s="2"/>
      <c r="I28" s="11"/>
      <c r="J28" s="11"/>
    </row>
    <row r="29" spans="2:10" ht="7.5" customHeight="1">
      <c r="B29" s="5"/>
      <c r="C29" s="6"/>
      <c r="D29" s="5"/>
      <c r="E29" s="9"/>
      <c r="F29" s="5"/>
      <c r="G29" s="5"/>
      <c r="H29" s="11"/>
      <c r="I29" s="11"/>
      <c r="J29" s="11"/>
    </row>
    <row r="30" spans="2:10" ht="19.5" customHeight="1" thickBot="1">
      <c r="B30" s="5" t="s">
        <v>13</v>
      </c>
      <c r="D30" s="9"/>
      <c r="E30" s="5"/>
      <c r="F30" s="5"/>
      <c r="H30" s="2"/>
      <c r="I30" s="11"/>
      <c r="J30" s="11"/>
    </row>
    <row r="31" spans="2:10" ht="19.5" customHeight="1">
      <c r="B31" s="26" t="s">
        <v>115</v>
      </c>
      <c r="C31" s="18"/>
      <c r="D31" s="19"/>
      <c r="E31" s="18"/>
      <c r="F31" s="18"/>
      <c r="G31" s="20"/>
      <c r="H31" s="2"/>
      <c r="I31" s="11"/>
      <c r="J31" s="11"/>
    </row>
    <row r="32" spans="2:10" ht="19.5" customHeight="1">
      <c r="B32" s="29" t="s">
        <v>117</v>
      </c>
      <c r="C32" s="5"/>
      <c r="D32" s="9"/>
      <c r="E32" s="5"/>
      <c r="F32" s="5"/>
      <c r="G32" s="28"/>
      <c r="H32" s="2"/>
      <c r="I32" s="11"/>
      <c r="J32" s="11"/>
    </row>
    <row r="33" spans="2:10" ht="19.5" customHeight="1">
      <c r="B33" s="29" t="s">
        <v>116</v>
      </c>
      <c r="C33" s="5"/>
      <c r="D33" s="9"/>
      <c r="E33" s="5"/>
      <c r="F33" s="5"/>
      <c r="G33" s="28"/>
      <c r="H33" s="2"/>
      <c r="I33" s="11"/>
      <c r="J33" s="11"/>
    </row>
    <row r="34" spans="2:10" ht="19.5" customHeight="1">
      <c r="B34" s="29" t="s">
        <v>118</v>
      </c>
      <c r="C34" s="5"/>
      <c r="D34" s="9"/>
      <c r="E34" s="5"/>
      <c r="F34" s="5"/>
      <c r="G34" s="28"/>
      <c r="H34" s="2"/>
      <c r="I34" s="11"/>
      <c r="J34" s="11"/>
    </row>
    <row r="35" spans="2:10" ht="19.5" customHeight="1">
      <c r="B35" s="29" t="s">
        <v>85</v>
      </c>
      <c r="C35" s="5"/>
      <c r="D35" s="9"/>
      <c r="E35" s="5"/>
      <c r="F35" s="5"/>
      <c r="G35" s="28"/>
      <c r="H35" s="2"/>
      <c r="I35" s="11"/>
      <c r="J35" s="11"/>
    </row>
    <row r="36" spans="2:10" ht="19.5" customHeight="1">
      <c r="B36" s="29" t="s">
        <v>14</v>
      </c>
      <c r="C36" s="5"/>
      <c r="D36" s="9"/>
      <c r="E36" s="5"/>
      <c r="F36" s="5"/>
      <c r="G36" s="28"/>
      <c r="H36" s="2"/>
      <c r="I36" s="11"/>
      <c r="J36" s="11"/>
    </row>
    <row r="37" spans="2:10" ht="19.5" customHeight="1">
      <c r="B37" s="29"/>
      <c r="C37" s="5"/>
      <c r="D37" s="9"/>
      <c r="E37" s="5"/>
      <c r="F37" s="5"/>
      <c r="G37" s="28"/>
      <c r="H37" s="2"/>
      <c r="I37" s="11"/>
      <c r="J37" s="11"/>
    </row>
    <row r="38" spans="2:10" ht="19.5" customHeight="1">
      <c r="B38" s="29" t="s">
        <v>119</v>
      </c>
      <c r="C38" s="5"/>
      <c r="D38" s="9"/>
      <c r="E38" s="5"/>
      <c r="F38" s="5"/>
      <c r="G38" s="28"/>
      <c r="H38" s="2"/>
      <c r="I38" s="11"/>
      <c r="J38" s="11"/>
    </row>
    <row r="39" spans="2:10" ht="19.5" customHeight="1" thickBot="1">
      <c r="B39" s="30" t="s">
        <v>120</v>
      </c>
      <c r="C39" s="23"/>
      <c r="D39" s="24"/>
      <c r="E39" s="23"/>
      <c r="F39" s="23"/>
      <c r="G39" s="25"/>
      <c r="H39" s="2"/>
      <c r="I39" s="11"/>
      <c r="J39" s="11"/>
    </row>
    <row r="40" spans="2:10" ht="12.75" customHeight="1">
      <c r="B40" s="5"/>
      <c r="C40" s="5"/>
      <c r="D40" s="6"/>
      <c r="E40" s="9"/>
      <c r="H40" s="11"/>
      <c r="I40" s="11"/>
      <c r="J40" s="11"/>
    </row>
    <row r="41" spans="2:10" s="5" customFormat="1" ht="12.75" customHeight="1">
      <c r="H41" s="11"/>
      <c r="I41" s="11"/>
      <c r="J41" s="11"/>
    </row>
    <row r="42" spans="2:10" s="5" customFormat="1" ht="19.5" customHeight="1">
      <c r="B42" s="1" t="s">
        <v>1</v>
      </c>
      <c r="C42" s="8" t="s">
        <v>7</v>
      </c>
      <c r="H42" s="11"/>
      <c r="I42" s="11"/>
      <c r="J42" s="11"/>
    </row>
    <row r="43" spans="2:10" ht="7.5" customHeight="1">
      <c r="B43" s="5"/>
      <c r="C43" s="6"/>
      <c r="D43" s="5"/>
      <c r="E43" s="9"/>
      <c r="F43" s="5"/>
      <c r="G43" s="5"/>
      <c r="H43" s="11"/>
      <c r="I43" s="11"/>
      <c r="J43" s="11"/>
    </row>
    <row r="44" spans="2:10" s="40" customFormat="1" ht="19.5" customHeight="1" thickBot="1">
      <c r="B44" s="7" t="s">
        <v>5</v>
      </c>
      <c r="C44" s="44" t="s">
        <v>3</v>
      </c>
      <c r="D44" s="44" t="s">
        <v>4</v>
      </c>
      <c r="H44" s="41"/>
      <c r="I44" s="41"/>
      <c r="J44" s="41"/>
    </row>
    <row r="45" spans="2:10" s="40" customFormat="1" ht="19.5" customHeight="1">
      <c r="B45" s="39" t="s">
        <v>91</v>
      </c>
      <c r="C45" s="45">
        <v>74512</v>
      </c>
      <c r="D45" s="46">
        <v>58421</v>
      </c>
      <c r="H45" s="41"/>
      <c r="I45" s="41"/>
      <c r="J45" s="41"/>
    </row>
    <row r="46" spans="2:10" s="40" customFormat="1" ht="19.5" customHeight="1" thickBot="1">
      <c r="B46" s="42" t="s">
        <v>121</v>
      </c>
      <c r="C46" s="47">
        <v>12354</v>
      </c>
      <c r="D46" s="48">
        <v>10324</v>
      </c>
      <c r="H46" s="41"/>
      <c r="I46" s="41"/>
      <c r="J46" s="41"/>
    </row>
    <row r="47" spans="2:10" s="40" customFormat="1" ht="19.5" customHeight="1">
      <c r="B47" s="39"/>
      <c r="H47" s="41"/>
      <c r="I47" s="41"/>
      <c r="J47" s="41"/>
    </row>
    <row r="48" spans="2:10" s="40" customFormat="1" ht="19.5" customHeight="1">
      <c r="B48" s="40" t="s">
        <v>126</v>
      </c>
      <c r="C48" s="61">
        <f>C46/(C45/365)</f>
        <v>60.516561090831004</v>
      </c>
      <c r="D48" s="61">
        <f>D46/(D45/365)</f>
        <v>64.501805857482765</v>
      </c>
      <c r="E48" s="8" t="s">
        <v>123</v>
      </c>
      <c r="H48" s="41"/>
      <c r="I48" s="41"/>
      <c r="J48" s="41"/>
    </row>
    <row r="49" spans="2:10" s="40" customFormat="1" ht="19.5" customHeight="1">
      <c r="B49" s="39" t="s">
        <v>94</v>
      </c>
      <c r="C49" s="43">
        <f>C45/D45</f>
        <v>1.2754317796682699</v>
      </c>
      <c r="D49" s="62" t="s">
        <v>20</v>
      </c>
      <c r="E49" s="8" t="s">
        <v>124</v>
      </c>
      <c r="H49" s="41"/>
      <c r="I49" s="41"/>
      <c r="J49" s="41"/>
    </row>
    <row r="50" spans="2:10" s="40" customFormat="1" ht="19.5" customHeight="1">
      <c r="B50" s="39" t="s">
        <v>122</v>
      </c>
      <c r="C50" s="43">
        <f>C46/D46</f>
        <v>1.196629213483146</v>
      </c>
      <c r="D50" s="62" t="s">
        <v>20</v>
      </c>
      <c r="E50" s="8" t="s">
        <v>125</v>
      </c>
      <c r="H50" s="41"/>
      <c r="I50" s="41"/>
      <c r="J50" s="41"/>
    </row>
    <row r="51" spans="2:10" customFormat="1" ht="19.5" customHeight="1"/>
    <row r="52" spans="2:10" customFormat="1" ht="19.5" customHeight="1"/>
    <row r="53" spans="2:10" customFormat="1" ht="19.5" customHeight="1"/>
    <row r="54" spans="2:10" customFormat="1" ht="19.5" customHeight="1"/>
    <row r="55" spans="2:10" customFormat="1" ht="19.5" customHeight="1"/>
    <row r="56" spans="2:10" customFormat="1" ht="19.5" customHeight="1"/>
    <row r="57" spans="2:10" customFormat="1" ht="19.5" customHeight="1"/>
    <row r="58" spans="2:10" customFormat="1" ht="19.5" customHeight="1"/>
    <row r="59" spans="2:10" customFormat="1" ht="19.5" customHeight="1"/>
    <row r="60" spans="2:10" customFormat="1" ht="19.5" customHeight="1"/>
    <row r="61" spans="2:10" customFormat="1" ht="19.5" customHeight="1"/>
    <row r="62" spans="2:10" customFormat="1" ht="19.5" customHeight="1"/>
    <row r="63" spans="2:10" customFormat="1" ht="19.5" customHeight="1"/>
    <row r="64" spans="2:10" customFormat="1" ht="19.5" customHeight="1"/>
    <row r="65" customFormat="1" ht="19.5" customHeight="1"/>
    <row r="66" customFormat="1" ht="19.5" customHeight="1"/>
    <row r="67" customFormat="1" ht="19.5" customHeight="1"/>
    <row r="68" customFormat="1" ht="19.5" customHeight="1"/>
    <row r="69" customFormat="1" ht="19.5" customHeight="1"/>
    <row r="70" customFormat="1" ht="19.5" customHeight="1"/>
    <row r="71" customFormat="1" ht="19.5" customHeight="1"/>
    <row r="72" customFormat="1" ht="19.5" customHeight="1"/>
    <row r="73" customFormat="1" ht="19.5" customHeight="1"/>
    <row r="74" customFormat="1" ht="19.5" customHeight="1"/>
    <row r="75" customFormat="1" ht="19.5" customHeight="1"/>
    <row r="76" customFormat="1" ht="19.5" customHeight="1"/>
    <row r="77" customFormat="1" ht="19.5" customHeight="1"/>
    <row r="78" customFormat="1" ht="19.5" customHeight="1"/>
    <row r="79" customFormat="1" ht="19.5" customHeight="1"/>
    <row r="80" customFormat="1" ht="19.5" customHeight="1"/>
    <row r="81" customFormat="1" ht="19.5" customHeight="1"/>
    <row r="82" customFormat="1" ht="19.5" customHeight="1"/>
    <row r="83" customFormat="1" ht="9.75" customHeight="1"/>
    <row r="84" customFormat="1" ht="19.5" customHeight="1"/>
    <row r="85" customFormat="1" ht="19.5" customHeight="1"/>
    <row r="86" customFormat="1" ht="19.5" customHeight="1"/>
    <row r="87" customFormat="1" ht="9.75" customHeight="1"/>
    <row r="88" customFormat="1" ht="19.5" customHeight="1"/>
    <row r="89" customFormat="1" ht="19.5" customHeight="1"/>
    <row r="90" customFormat="1" ht="9.75" customHeight="1"/>
    <row r="91" customFormat="1" ht="19.5" customHeight="1"/>
    <row r="92" customFormat="1" ht="19.5" customHeight="1"/>
    <row r="93" customFormat="1" ht="19.5" customHeight="1"/>
    <row r="94" customFormat="1" ht="19.5" customHeight="1"/>
  </sheetData>
  <phoneticPr fontId="2"/>
  <pageMargins left="0.11811023622047245" right="0.11811023622047245" top="0.15748031496062992" bottom="0.15748031496062992" header="0.31496062992125984" footer="0.31496062992125984"/>
  <pageSetup paperSize="9" scale="85"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1B4A13-16A0-47F2-901A-944CFBE2A212}">
  <sheetPr>
    <pageSetUpPr fitToPage="1"/>
  </sheetPr>
  <dimension ref="B2:J56"/>
  <sheetViews>
    <sheetView showGridLines="0" tabSelected="1" view="pageBreakPreview" topLeftCell="A13" zoomScale="85" zoomScaleNormal="85" zoomScaleSheetLayoutView="85" workbookViewId="0">
      <selection activeCell="I49" sqref="I49"/>
    </sheetView>
  </sheetViews>
  <sheetFormatPr defaultRowHeight="18.75" customHeight="1"/>
  <cols>
    <col min="1" max="1" width="2.58203125" customWidth="1"/>
    <col min="2" max="2" width="31.08203125" customWidth="1"/>
    <col min="3" max="6" width="15.58203125" customWidth="1"/>
    <col min="7" max="7" width="5.33203125" customWidth="1"/>
    <col min="8" max="38" width="15.58203125" customWidth="1"/>
  </cols>
  <sheetData>
    <row r="2" spans="2:5" ht="18.75" customHeight="1">
      <c r="B2" s="67" t="s">
        <v>129</v>
      </c>
      <c r="C2" s="68"/>
      <c r="D2" s="68"/>
      <c r="E2" s="68"/>
    </row>
    <row r="4" spans="2:5" ht="18.75" customHeight="1">
      <c r="B4" s="72" t="s">
        <v>127</v>
      </c>
    </row>
    <row r="5" spans="2:5" ht="9" customHeight="1"/>
    <row r="6" spans="2:5" ht="18.75" customHeight="1">
      <c r="B6" t="s">
        <v>130</v>
      </c>
    </row>
    <row r="7" spans="2:5" ht="18.75" customHeight="1">
      <c r="B7" t="s">
        <v>131</v>
      </c>
    </row>
    <row r="8" spans="2:5" ht="9" customHeight="1"/>
    <row r="9" spans="2:5" ht="18.75" customHeight="1">
      <c r="C9" t="s">
        <v>132</v>
      </c>
    </row>
    <row r="10" spans="2:5" ht="18.75" customHeight="1">
      <c r="C10" s="69" t="s">
        <v>28</v>
      </c>
      <c r="D10" s="69">
        <v>100</v>
      </c>
    </row>
    <row r="11" spans="2:5" ht="18.75" customHeight="1">
      <c r="C11" s="70" t="s">
        <v>128</v>
      </c>
      <c r="D11" s="71">
        <v>150</v>
      </c>
    </row>
    <row r="12" spans="2:5" ht="18.75" customHeight="1">
      <c r="D12">
        <f>SUM(D10:D11)</f>
        <v>250</v>
      </c>
    </row>
    <row r="14" spans="2:5" ht="18.75" customHeight="1">
      <c r="C14" t="s">
        <v>133</v>
      </c>
    </row>
    <row r="15" spans="2:5" ht="18.75" customHeight="1">
      <c r="C15" s="71" t="s">
        <v>121</v>
      </c>
      <c r="D15" s="70">
        <v>200</v>
      </c>
    </row>
    <row r="17" spans="2:5" ht="18.75" customHeight="1">
      <c r="C17" t="s">
        <v>143</v>
      </c>
    </row>
    <row r="23" spans="2:5" ht="18.75" customHeight="1">
      <c r="B23" s="72" t="s">
        <v>144</v>
      </c>
    </row>
    <row r="24" spans="2:5" ht="18.75" customHeight="1">
      <c r="B24" s="72" t="s">
        <v>158</v>
      </c>
    </row>
    <row r="25" spans="2:5" ht="9" customHeight="1"/>
    <row r="26" spans="2:5" ht="18.75" customHeight="1">
      <c r="B26" t="s">
        <v>2</v>
      </c>
      <c r="C26" s="73">
        <v>1200</v>
      </c>
    </row>
    <row r="27" spans="2:5" ht="18.75" customHeight="1">
      <c r="B27" s="74" t="s">
        <v>91</v>
      </c>
      <c r="C27" s="75">
        <v>900</v>
      </c>
      <c r="D27" s="74"/>
      <c r="E27" s="74"/>
    </row>
    <row r="28" spans="2:5" ht="18.75" customHeight="1">
      <c r="B28" t="s">
        <v>152</v>
      </c>
      <c r="C28" s="69">
        <v>100</v>
      </c>
      <c r="D28" t="s">
        <v>134</v>
      </c>
      <c r="E28" s="78">
        <f>C28/(C26/365)</f>
        <v>30.416666666666668</v>
      </c>
    </row>
    <row r="29" spans="2:5" ht="18.75" customHeight="1">
      <c r="B29" s="79" t="s">
        <v>153</v>
      </c>
      <c r="C29" s="80">
        <v>150</v>
      </c>
      <c r="D29" s="79" t="s">
        <v>135</v>
      </c>
      <c r="E29" s="81">
        <f>C29/(C27/365)</f>
        <v>60.833333333333329</v>
      </c>
    </row>
    <row r="30" spans="2:5" ht="18.75" customHeight="1">
      <c r="B30" s="74" t="s">
        <v>154</v>
      </c>
      <c r="C30" s="71">
        <v>200</v>
      </c>
      <c r="D30" s="82" t="s">
        <v>136</v>
      </c>
      <c r="E30" s="83">
        <f>C30/(C27/365)</f>
        <v>81.111111111111114</v>
      </c>
    </row>
    <row r="31" spans="2:5" ht="18.75" customHeight="1">
      <c r="D31" s="84" t="s">
        <v>138</v>
      </c>
      <c r="E31" s="76">
        <f>E28+E29-E30</f>
        <v>10.138888888888886</v>
      </c>
    </row>
    <row r="32" spans="2:5" ht="9" customHeight="1"/>
    <row r="33" spans="2:10" ht="18.75" customHeight="1">
      <c r="B33" s="72" t="s">
        <v>148</v>
      </c>
    </row>
    <row r="34" spans="2:10" ht="18.75" customHeight="1">
      <c r="B34" t="s">
        <v>139</v>
      </c>
    </row>
    <row r="35" spans="2:10" ht="18.75" customHeight="1">
      <c r="B35" s="69" t="s">
        <v>140</v>
      </c>
    </row>
    <row r="37" spans="2:10" ht="18.75" customHeight="1">
      <c r="B37" t="s">
        <v>141</v>
      </c>
    </row>
    <row r="38" spans="2:10" ht="18.75" customHeight="1">
      <c r="B38" t="s">
        <v>142</v>
      </c>
    </row>
    <row r="41" spans="2:10" s="5" customFormat="1" ht="19.5" customHeight="1">
      <c r="B41" s="1" t="s">
        <v>1</v>
      </c>
      <c r="C41" s="8" t="s">
        <v>7</v>
      </c>
      <c r="H41" s="11"/>
      <c r="I41" s="11"/>
      <c r="J41" s="11"/>
    </row>
    <row r="42" spans="2:10" s="2" customFormat="1" ht="7.5" customHeight="1">
      <c r="B42" s="5"/>
      <c r="C42" s="6"/>
      <c r="D42" s="5"/>
      <c r="E42" s="9"/>
      <c r="F42" s="5"/>
      <c r="G42" s="5"/>
      <c r="H42" s="11"/>
      <c r="I42" s="11"/>
      <c r="J42" s="11"/>
    </row>
    <row r="43" spans="2:10" s="40" customFormat="1" ht="19.5" customHeight="1" thickBot="1">
      <c r="B43" s="7" t="s">
        <v>5</v>
      </c>
      <c r="C43" s="44" t="s">
        <v>3</v>
      </c>
      <c r="D43" s="44" t="s">
        <v>4</v>
      </c>
      <c r="H43" s="41"/>
      <c r="I43" s="41"/>
      <c r="J43" s="41"/>
    </row>
    <row r="44" spans="2:10" s="40" customFormat="1" ht="19.5" customHeight="1">
      <c r="B44" s="39" t="s">
        <v>2</v>
      </c>
      <c r="C44" s="45">
        <v>100000</v>
      </c>
      <c r="D44" s="46">
        <v>90000</v>
      </c>
      <c r="H44" s="41"/>
      <c r="I44" s="41"/>
      <c r="J44" s="41"/>
    </row>
    <row r="45" spans="2:10" s="40" customFormat="1" ht="19.5" customHeight="1">
      <c r="B45" s="88" t="s">
        <v>91</v>
      </c>
      <c r="C45" s="85">
        <v>80000</v>
      </c>
      <c r="D45" s="86">
        <v>70000</v>
      </c>
      <c r="H45" s="41"/>
      <c r="I45" s="41"/>
      <c r="J45" s="41"/>
    </row>
    <row r="46" spans="2:10" s="40" customFormat="1" ht="19.5" customHeight="1">
      <c r="B46" s="89" t="s">
        <v>152</v>
      </c>
      <c r="C46" s="85">
        <v>15000</v>
      </c>
      <c r="D46" s="86">
        <v>12000</v>
      </c>
      <c r="H46" s="41"/>
      <c r="J46" s="41"/>
    </row>
    <row r="47" spans="2:10" s="40" customFormat="1" ht="19.5" customHeight="1">
      <c r="B47" s="90" t="s">
        <v>153</v>
      </c>
      <c r="C47" s="85">
        <v>10000</v>
      </c>
      <c r="D47" s="86">
        <v>8000</v>
      </c>
      <c r="H47" s="41"/>
      <c r="J47" s="41"/>
    </row>
    <row r="48" spans="2:10" s="40" customFormat="1" ht="19.5" customHeight="1" thickBot="1">
      <c r="B48" s="87" t="s">
        <v>154</v>
      </c>
      <c r="C48" s="47">
        <v>15000</v>
      </c>
      <c r="D48" s="48">
        <v>13000</v>
      </c>
      <c r="H48" s="41"/>
      <c r="J48" s="41"/>
    </row>
    <row r="49" spans="2:10" ht="19.5" customHeight="1"/>
    <row r="50" spans="2:10" ht="19.5" customHeight="1">
      <c r="B50" t="s">
        <v>146</v>
      </c>
      <c r="C50" s="77">
        <f>C46/(C44/365)</f>
        <v>54.75</v>
      </c>
      <c r="D50" s="77">
        <f>D46/(D44/365)</f>
        <v>48.666666666666664</v>
      </c>
      <c r="E50" s="8" t="s">
        <v>149</v>
      </c>
      <c r="F50" s="40"/>
    </row>
    <row r="51" spans="2:10" ht="19.5" customHeight="1">
      <c r="B51" s="79" t="s">
        <v>145</v>
      </c>
      <c r="C51" s="91">
        <f>C47/(C45/365)</f>
        <v>45.625</v>
      </c>
      <c r="D51" s="91">
        <f>D47/(D45/365)</f>
        <v>41.714285714285715</v>
      </c>
      <c r="E51" s="8" t="s">
        <v>150</v>
      </c>
      <c r="F51" s="40"/>
    </row>
    <row r="52" spans="2:10" ht="19.5" customHeight="1">
      <c r="B52" s="82" t="s">
        <v>147</v>
      </c>
      <c r="C52" s="92">
        <f>C48/(C45/365)</f>
        <v>68.4375</v>
      </c>
      <c r="D52" s="92">
        <f>D48/(D45/365)</f>
        <v>67.785714285714278</v>
      </c>
      <c r="E52" s="8" t="s">
        <v>151</v>
      </c>
      <c r="F52" s="40"/>
    </row>
    <row r="53" spans="2:10" ht="19.5" customHeight="1">
      <c r="B53" s="84" t="s">
        <v>137</v>
      </c>
      <c r="C53" s="93">
        <f>C50+C51-C52</f>
        <v>31.9375</v>
      </c>
      <c r="D53" s="93">
        <f>D50+D51-D52</f>
        <v>22.595238095238102</v>
      </c>
      <c r="E53" s="8" t="s">
        <v>156</v>
      </c>
    </row>
    <row r="54" spans="2:10" s="40" customFormat="1" ht="19.5" customHeight="1">
      <c r="B54" s="84" t="s">
        <v>155</v>
      </c>
      <c r="C54" s="94">
        <f>C46+C47-C48</f>
        <v>10000</v>
      </c>
      <c r="D54" s="94">
        <f>D46+D47-D48</f>
        <v>7000</v>
      </c>
      <c r="E54" s="8" t="s">
        <v>157</v>
      </c>
      <c r="F54"/>
      <c r="H54" s="41"/>
      <c r="I54" s="41"/>
      <c r="J54" s="41"/>
    </row>
    <row r="55" spans="2:10" s="40" customFormat="1" ht="19.5" customHeight="1">
      <c r="B55"/>
      <c r="C55"/>
      <c r="D55"/>
      <c r="E55"/>
      <c r="F55"/>
      <c r="H55" s="41"/>
      <c r="I55" s="41"/>
      <c r="J55" s="41"/>
    </row>
    <row r="56" spans="2:10" s="40" customFormat="1" ht="19.5" customHeight="1">
      <c r="B56"/>
      <c r="C56"/>
      <c r="D56"/>
      <c r="E56"/>
      <c r="F56"/>
      <c r="H56" s="41"/>
      <c r="I56" s="41"/>
      <c r="J56" s="41"/>
    </row>
  </sheetData>
  <phoneticPr fontId="2"/>
  <pageMargins left="0.11811023622047245" right="0.11811023622047245" top="0.15748031496062992" bottom="0.15748031496062992" header="0.31496062992125984" footer="0.31496062992125984"/>
  <pageSetup paperSize="9" scale="8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効率性分析　総資産回転率</vt:lpstr>
      <vt:lpstr>効率性分析　売上債権回転日数</vt:lpstr>
      <vt:lpstr>効率性分析　棚卸資産回転日数</vt:lpstr>
      <vt:lpstr>効率性分析　仕入債務回転日数</vt:lpstr>
      <vt:lpstr>CCC キャッシュ・コンバージョン・サイクル</vt:lpstr>
      <vt:lpstr>'CCC キャッシュ・コンバージョン・サイクル'!Print_Area</vt:lpstr>
      <vt:lpstr>'効率性分析　仕入債務回転日数'!Print_Area</vt:lpstr>
      <vt:lpstr>'効率性分析　総資産回転率'!Print_Area</vt:lpstr>
      <vt:lpstr>'効率性分析　棚卸資産回転日数'!Print_Area</vt:lpstr>
      <vt:lpstr>'効率性分析　売上債権回転日数'!Print_Area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桑原啓輔</dc:creator>
  <cp:lastModifiedBy>佐藤正基</cp:lastModifiedBy>
  <cp:lastPrinted>2022-06-04T12:22:13Z</cp:lastPrinted>
  <dcterms:created xsi:type="dcterms:W3CDTF">2022-04-05T14:52:48Z</dcterms:created>
  <dcterms:modified xsi:type="dcterms:W3CDTF">2022-07-13T23:55:19Z</dcterms:modified>
</cp:coreProperties>
</file>